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FionaDahl\Downloads\"/>
    </mc:Choice>
  </mc:AlternateContent>
  <xr:revisionPtr revIDLastSave="0" documentId="8_{D35CD5D3-7C01-4736-9A5C-8B444A02FA27}" xr6:coauthVersionLast="47" xr6:coauthVersionMax="47" xr10:uidLastSave="{00000000-0000-0000-0000-000000000000}"/>
  <bookViews>
    <workbookView xWindow="-110" yWindow="-110" windowWidth="19420" windowHeight="11500" firstSheet="3" activeTab="3" xr2:uid="{4C1D2605-5C32-457C-8601-A2F2A9A9B3E3}"/>
  </bookViews>
  <sheets>
    <sheet name="BOP Consulting" sheetId="1" r:id="rId1"/>
    <sheet name="Contents" sheetId="3" r:id="rId2"/>
    <sheet name="Appendix A" sheetId="68" r:id="rId3"/>
    <sheet name="Table 1" sheetId="15" r:id="rId4"/>
    <sheet name="Table 2" sheetId="43" r:id="rId5"/>
    <sheet name="Table 3" sheetId="58" r:id="rId6"/>
    <sheet name="Table 4" sheetId="59" r:id="rId7"/>
    <sheet name="Table 5" sheetId="60" r:id="rId8"/>
    <sheet name="Table 6" sheetId="62" r:id="rId9"/>
    <sheet name="Table 7" sheetId="19" r:id="rId10"/>
    <sheet name="Table 8" sheetId="37" r:id="rId11"/>
    <sheet name="Table 9" sheetId="50" r:id="rId12"/>
    <sheet name="Table 10" sheetId="63" r:id="rId13"/>
    <sheet name="Table 11" sheetId="64" r:id="rId14"/>
    <sheet name="Table 12" sheetId="29" r:id="rId15"/>
    <sheet name="Table 13" sheetId="57" r:id="rId16"/>
    <sheet name="Table 14" sheetId="53" r:id="rId17"/>
    <sheet name="Table 15" sheetId="56" r:id="rId18"/>
    <sheet name="Table 16" sheetId="61" r:id="rId19"/>
    <sheet name="Table 17" sheetId="55" r:id="rId20"/>
    <sheet name="Table 18" sheetId="20" r:id="rId21"/>
    <sheet name="Table 19" sheetId="46" r:id="rId22"/>
    <sheet name="Table 20" sheetId="47" r:id="rId23"/>
    <sheet name="Table 21" sheetId="23" r:id="rId24"/>
    <sheet name="Table 22" sheetId="44" r:id="rId25"/>
    <sheet name="Table 23" sheetId="45" r:id="rId26"/>
    <sheet name="Table 24" sheetId="17" r:id="rId27"/>
    <sheet name="Table 25" sheetId="8" r:id="rId28"/>
    <sheet name="Table 26" sheetId="9" r:id="rId29"/>
    <sheet name="Table 27" sheetId="10" r:id="rId30"/>
    <sheet name="Table 28" sheetId="11" r:id="rId31"/>
    <sheet name="Table 29" sheetId="51" r:id="rId32"/>
    <sheet name="Table 30" sheetId="14" r:id="rId33"/>
    <sheet name="Table 31" sheetId="12" r:id="rId34"/>
    <sheet name="Table 32" sheetId="4" r:id="rId35"/>
    <sheet name="Table 33" sheetId="22" r:id="rId36"/>
    <sheet name="Table 34" sheetId="48" r:id="rId37"/>
    <sheet name="Table 35" sheetId="49" r:id="rId38"/>
    <sheet name="Table 36" sheetId="42" r:id="rId39"/>
    <sheet name="Table 37" sheetId="65" r:id="rId40"/>
    <sheet name="Table 38" sheetId="41" r:id="rId41"/>
    <sheet name="Table 39" sheetId="40" r:id="rId42"/>
    <sheet name="Table 40" sheetId="66" r:id="rId43"/>
    <sheet name="Table 41" sheetId="39" r:id="rId44"/>
    <sheet name="Table 42" sheetId="67" r:id="rId45"/>
    <sheet name="Table 43" sheetId="24" r:id="rId46"/>
    <sheet name="Table 44" sheetId="36" r:id="rId47"/>
    <sheet name="Table 45" sheetId="25" r:id="rId48"/>
    <sheet name="Table 46" sheetId="26" r:id="rId49"/>
    <sheet name="Table 47" sheetId="27" r:id="rId50"/>
    <sheet name="Table 48" sheetId="28" r:id="rId51"/>
    <sheet name="Table 49" sheetId="13" r:id="rId52"/>
    <sheet name="Table 50" sheetId="6" r:id="rId53"/>
    <sheet name="Table 51" sheetId="7" r:id="rId54"/>
    <sheet name="Table 52" sheetId="35" r:id="rId55"/>
    <sheet name="Table 53" sheetId="33" r:id="rId56"/>
    <sheet name="Table 54" sheetId="5" r:id="rId57"/>
    <sheet name="Table 55" sheetId="30" r:id="rId58"/>
    <sheet name="Table 56" sheetId="34" r:id="rId59"/>
    <sheet name="Table 57" sheetId="32" r:id="rId60"/>
  </sheets>
  <externalReferences>
    <externalReference r:id="rId61"/>
    <externalReference r:id="rId62"/>
  </externalReferences>
  <definedNames>
    <definedName name="_xlnm._FilterDatabase" localSheetId="57" hidden="1">'Table 55'!$A$3:$I$3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47" l="1"/>
  <c r="G19" i="46"/>
  <c r="B11" i="66"/>
  <c r="C10" i="66"/>
  <c r="C11" i="66" s="1"/>
  <c r="G50" i="65"/>
  <c r="F50" i="65"/>
  <c r="E50" i="65"/>
  <c r="D50" i="65"/>
  <c r="C50" i="65"/>
  <c r="B50" i="65"/>
  <c r="G49" i="65"/>
  <c r="F49" i="65"/>
  <c r="E49" i="65"/>
  <c r="D49" i="65"/>
  <c r="C49" i="65"/>
  <c r="B49" i="65"/>
  <c r="G48" i="65"/>
  <c r="F48" i="65"/>
  <c r="E48" i="65"/>
  <c r="D48" i="65"/>
  <c r="C48" i="65"/>
  <c r="B48" i="65"/>
  <c r="G47" i="65"/>
  <c r="F47" i="65"/>
  <c r="E47" i="65"/>
  <c r="D47" i="65"/>
  <c r="C47" i="65"/>
  <c r="B47" i="65"/>
  <c r="G46" i="65"/>
  <c r="F46" i="65"/>
  <c r="E46" i="65"/>
  <c r="D46" i="65"/>
  <c r="C46" i="65"/>
  <c r="B46" i="65"/>
  <c r="G45" i="65"/>
  <c r="F45" i="65"/>
  <c r="E45" i="65"/>
  <c r="D45" i="65"/>
  <c r="C45" i="65"/>
  <c r="B45" i="65"/>
  <c r="G44" i="65"/>
  <c r="F44" i="65"/>
  <c r="E44" i="65"/>
  <c r="D44" i="65"/>
  <c r="C44" i="65"/>
  <c r="B44" i="65"/>
  <c r="G43" i="65"/>
  <c r="F43" i="65"/>
  <c r="E43" i="65"/>
  <c r="D43" i="65"/>
  <c r="C43" i="65"/>
  <c r="B43" i="65"/>
  <c r="G42" i="65"/>
  <c r="F42" i="65"/>
  <c r="E42" i="65"/>
  <c r="D42" i="65"/>
  <c r="C42" i="65"/>
  <c r="B42" i="65"/>
  <c r="G38" i="65"/>
  <c r="F38" i="65"/>
  <c r="E38" i="65"/>
  <c r="D38" i="65"/>
  <c r="C38" i="65"/>
  <c r="B38" i="65"/>
  <c r="G37" i="65"/>
  <c r="F37" i="65"/>
  <c r="E37" i="65"/>
  <c r="D37" i="65"/>
  <c r="C37" i="65"/>
  <c r="B37" i="65"/>
  <c r="G36" i="65"/>
  <c r="F36" i="65"/>
  <c r="E36" i="65"/>
  <c r="D36" i="65"/>
  <c r="C36" i="65"/>
  <c r="B36" i="65"/>
  <c r="G35" i="65"/>
  <c r="F35" i="65"/>
  <c r="E35" i="65"/>
  <c r="D35" i="65"/>
  <c r="C35" i="65"/>
  <c r="B35" i="65"/>
  <c r="G34" i="65"/>
  <c r="F34" i="65"/>
  <c r="E34" i="65"/>
  <c r="D34" i="65"/>
  <c r="C34" i="65"/>
  <c r="B34" i="65"/>
  <c r="G33" i="65"/>
  <c r="F33" i="65"/>
  <c r="E33" i="65"/>
  <c r="D33" i="65"/>
  <c r="C33" i="65"/>
  <c r="B33" i="65"/>
  <c r="G32" i="65"/>
  <c r="F32" i="65"/>
  <c r="E32" i="65"/>
  <c r="D32" i="65"/>
  <c r="C32" i="65"/>
  <c r="B32" i="65"/>
  <c r="G31" i="65"/>
  <c r="F31" i="65"/>
  <c r="E31" i="65"/>
  <c r="D31" i="65"/>
  <c r="C31" i="65"/>
  <c r="B31" i="65"/>
  <c r="G30" i="65"/>
  <c r="F30" i="65"/>
  <c r="E30" i="65"/>
  <c r="D30" i="65"/>
  <c r="C30" i="65"/>
  <c r="B30" i="65"/>
  <c r="E12" i="62"/>
  <c r="D12" i="62"/>
  <c r="E11" i="62"/>
  <c r="D11" i="62"/>
  <c r="E9" i="62"/>
  <c r="D9" i="62"/>
  <c r="E8" i="62"/>
  <c r="D8" i="62"/>
  <c r="E7" i="62"/>
  <c r="D7" i="62"/>
  <c r="E5" i="62"/>
  <c r="D5" i="62"/>
  <c r="E4" i="62"/>
  <c r="D4" i="62"/>
  <c r="D12" i="61"/>
  <c r="D11" i="61"/>
  <c r="D10" i="61"/>
  <c r="D9" i="61"/>
  <c r="D8" i="61"/>
  <c r="D7" i="61"/>
  <c r="D6" i="61"/>
  <c r="D5" i="61"/>
  <c r="D4" i="61"/>
  <c r="B50" i="48"/>
  <c r="B49" i="48"/>
  <c r="B48" i="48"/>
  <c r="B47" i="48"/>
  <c r="B46" i="48"/>
  <c r="B45" i="48"/>
  <c r="B44" i="48"/>
  <c r="B43" i="48"/>
  <c r="B42" i="48"/>
  <c r="B41" i="48"/>
  <c r="B40" i="48"/>
  <c r="B39" i="48"/>
  <c r="B38" i="48"/>
  <c r="A12" i="46"/>
  <c r="A11" i="46"/>
  <c r="A10" i="46"/>
  <c r="A9" i="46"/>
  <c r="A8" i="46"/>
  <c r="A7" i="46"/>
  <c r="A6" i="46"/>
  <c r="A5" i="46"/>
  <c r="A4" i="46"/>
  <c r="D25" i="42"/>
  <c r="D24" i="42"/>
  <c r="D23" i="42"/>
  <c r="D22" i="42"/>
  <c r="D21" i="42"/>
  <c r="D20" i="42"/>
  <c r="D19" i="42"/>
  <c r="D18" i="42"/>
  <c r="D17" i="42"/>
  <c r="D16" i="42"/>
  <c r="D15" i="42"/>
  <c r="B13" i="11" l="1"/>
  <c r="B14" i="11" s="1"/>
  <c r="W8" i="11"/>
  <c r="X8" i="11" s="1"/>
  <c r="V8" i="11"/>
  <c r="S8" i="11"/>
  <c r="T8" i="11" s="1"/>
  <c r="R8" i="11"/>
  <c r="O8" i="11"/>
  <c r="P8" i="11" s="1"/>
  <c r="N8" i="11"/>
  <c r="K8" i="11"/>
  <c r="L8" i="11" s="1"/>
  <c r="J8" i="11"/>
  <c r="G8" i="11"/>
  <c r="H8" i="11" s="1"/>
  <c r="F8" i="11"/>
  <c r="C8" i="11"/>
  <c r="D8" i="11" s="1"/>
  <c r="B8" i="11"/>
  <c r="W7" i="11"/>
  <c r="X7" i="11" s="1"/>
  <c r="V7" i="11"/>
  <c r="S7" i="11"/>
  <c r="T7" i="11" s="1"/>
  <c r="R7" i="11"/>
  <c r="O7" i="11"/>
  <c r="P7" i="11" s="1"/>
  <c r="N7" i="11"/>
  <c r="K7" i="11"/>
  <c r="L7" i="11" s="1"/>
  <c r="J7" i="11"/>
  <c r="G7" i="11"/>
  <c r="H7" i="11" s="1"/>
  <c r="F7" i="11"/>
  <c r="C7" i="11"/>
  <c r="D7" i="11" s="1"/>
  <c r="B7" i="11"/>
  <c r="W6" i="11"/>
  <c r="X6" i="11" s="1"/>
  <c r="V6" i="11"/>
  <c r="T6" i="11"/>
  <c r="S6" i="11"/>
  <c r="R6" i="11"/>
  <c r="O6" i="11"/>
  <c r="P6" i="11" s="1"/>
  <c r="N6" i="11"/>
  <c r="L6" i="11"/>
  <c r="K6" i="11"/>
  <c r="J6" i="11"/>
  <c r="G6" i="11"/>
  <c r="H6" i="11" s="1"/>
  <c r="F6" i="11"/>
  <c r="C6" i="11"/>
  <c r="D6" i="11" s="1"/>
  <c r="B6" i="11"/>
  <c r="W5" i="11"/>
  <c r="X5" i="11" s="1"/>
  <c r="V5" i="11"/>
  <c r="S5" i="11"/>
  <c r="T5" i="11" s="1"/>
  <c r="R5" i="11"/>
  <c r="O5" i="11"/>
  <c r="P5" i="11" s="1"/>
  <c r="N5" i="11"/>
  <c r="K5" i="11"/>
  <c r="L5" i="11" s="1"/>
  <c r="J5" i="11"/>
  <c r="G5" i="11"/>
  <c r="H5" i="11" s="1"/>
  <c r="F5" i="11"/>
  <c r="C5" i="11"/>
  <c r="D5" i="11" s="1"/>
  <c r="B5" i="11"/>
  <c r="W4" i="11"/>
  <c r="X4" i="11" s="1"/>
  <c r="V4" i="11"/>
  <c r="S4" i="11"/>
  <c r="T4" i="11" s="1"/>
  <c r="R4" i="11"/>
  <c r="O4" i="11"/>
  <c r="P4" i="11" s="1"/>
  <c r="N4" i="11"/>
  <c r="K4" i="11"/>
  <c r="L4" i="11" s="1"/>
  <c r="J4" i="11"/>
  <c r="G4" i="11"/>
  <c r="H4" i="11" s="1"/>
  <c r="F4" i="11"/>
  <c r="D4" i="11"/>
  <c r="C4" i="11"/>
  <c r="B4" i="11"/>
  <c r="A3" i="11"/>
  <c r="C34" i="9"/>
  <c r="C33" i="9"/>
  <c r="C32" i="9"/>
  <c r="C31" i="9"/>
  <c r="C30" i="9"/>
  <c r="C29" i="9"/>
  <c r="C28" i="9"/>
  <c r="C27" i="9"/>
  <c r="C26" i="9"/>
  <c r="C25" i="9"/>
  <c r="C24" i="9"/>
  <c r="M20" i="9"/>
  <c r="L20" i="9"/>
  <c r="K20" i="9"/>
  <c r="N20" i="9" s="1"/>
  <c r="H20" i="9"/>
  <c r="G20" i="9"/>
  <c r="F20" i="9"/>
  <c r="I20" i="9" s="1"/>
  <c r="J20" i="9" s="1"/>
  <c r="D20" i="9"/>
  <c r="E20" i="9" s="1"/>
  <c r="C20" i="9"/>
  <c r="B20" i="9"/>
  <c r="A20" i="9"/>
  <c r="M19" i="9"/>
  <c r="L19" i="9"/>
  <c r="K19" i="9"/>
  <c r="N19" i="9" s="1"/>
  <c r="O19" i="9" s="1"/>
  <c r="H19" i="9"/>
  <c r="G19" i="9"/>
  <c r="F19" i="9"/>
  <c r="I19" i="9" s="1"/>
  <c r="C19" i="9"/>
  <c r="B19" i="9"/>
  <c r="A19" i="9"/>
  <c r="D19" i="9" s="1"/>
  <c r="M18" i="9"/>
  <c r="L18" i="9"/>
  <c r="K18" i="9"/>
  <c r="N18" i="9" s="1"/>
  <c r="O18" i="9" s="1"/>
  <c r="I18" i="9"/>
  <c r="H18" i="9"/>
  <c r="G18" i="9"/>
  <c r="F18" i="9"/>
  <c r="C18" i="9"/>
  <c r="B18" i="9"/>
  <c r="A18" i="9"/>
  <c r="D18" i="9" s="1"/>
  <c r="E18" i="9" s="1"/>
  <c r="N17" i="9"/>
  <c r="M17" i="9"/>
  <c r="L17" i="9"/>
  <c r="K17" i="9"/>
  <c r="H17" i="9"/>
  <c r="G17" i="9"/>
  <c r="F17" i="9"/>
  <c r="I17" i="9" s="1"/>
  <c r="J17" i="9" s="1"/>
  <c r="C17" i="9"/>
  <c r="B17" i="9"/>
  <c r="A17" i="9"/>
  <c r="D17" i="9" s="1"/>
  <c r="E17" i="9" s="1"/>
  <c r="M16" i="9"/>
  <c r="L16" i="9"/>
  <c r="K16" i="9"/>
  <c r="N16" i="9" s="1"/>
  <c r="I16" i="9"/>
  <c r="H16" i="9"/>
  <c r="G16" i="9"/>
  <c r="F16" i="9"/>
  <c r="D16" i="9"/>
  <c r="E16" i="9" s="1"/>
  <c r="C16" i="9"/>
  <c r="B16" i="9"/>
  <c r="A16" i="9"/>
  <c r="S14" i="9"/>
  <c r="T14" i="9" s="1"/>
  <c r="R14" i="9"/>
  <c r="Q14" i="9"/>
  <c r="P14" i="9"/>
  <c r="M14" i="9"/>
  <c r="L14" i="9"/>
  <c r="K14" i="9"/>
  <c r="N14" i="9" s="1"/>
  <c r="H14" i="9"/>
  <c r="G14" i="9"/>
  <c r="F14" i="9"/>
  <c r="I14" i="9" s="1"/>
  <c r="J14" i="9" s="1"/>
  <c r="C14" i="9"/>
  <c r="B14" i="9"/>
  <c r="A14" i="9"/>
  <c r="D14" i="9" s="1"/>
  <c r="E14" i="9" s="1"/>
  <c r="R13" i="9"/>
  <c r="Q13" i="9"/>
  <c r="P13" i="9"/>
  <c r="S13" i="9" s="1"/>
  <c r="N13" i="9"/>
  <c r="O13" i="9" s="1"/>
  <c r="M13" i="9"/>
  <c r="L13" i="9"/>
  <c r="K13" i="9"/>
  <c r="H13" i="9"/>
  <c r="G13" i="9"/>
  <c r="F13" i="9"/>
  <c r="I13" i="9" s="1"/>
  <c r="J13" i="9" s="1"/>
  <c r="C13" i="9"/>
  <c r="B13" i="9"/>
  <c r="A13" i="9"/>
  <c r="D13" i="9" s="1"/>
  <c r="E13" i="9" s="1"/>
  <c r="R12" i="9"/>
  <c r="Q12" i="9"/>
  <c r="P12" i="9"/>
  <c r="S12" i="9" s="1"/>
  <c r="T12" i="9" s="1"/>
  <c r="M12" i="9"/>
  <c r="L12" i="9"/>
  <c r="K12" i="9"/>
  <c r="N12" i="9" s="1"/>
  <c r="O12" i="9" s="1"/>
  <c r="I12" i="9"/>
  <c r="J12" i="9" s="1"/>
  <c r="H12" i="9"/>
  <c r="G12" i="9"/>
  <c r="F12" i="9"/>
  <c r="C12" i="9"/>
  <c r="B12" i="9"/>
  <c r="A12" i="9"/>
  <c r="D12" i="9" s="1"/>
  <c r="E12" i="9" s="1"/>
  <c r="R11" i="9"/>
  <c r="Q11" i="9"/>
  <c r="P11" i="9"/>
  <c r="S11" i="9" s="1"/>
  <c r="T11" i="9" s="1"/>
  <c r="M11" i="9"/>
  <c r="L11" i="9"/>
  <c r="K11" i="9"/>
  <c r="N11" i="9" s="1"/>
  <c r="H11" i="9"/>
  <c r="G11" i="9"/>
  <c r="F11" i="9"/>
  <c r="I11" i="9" s="1"/>
  <c r="J11" i="9" s="1"/>
  <c r="D11" i="9"/>
  <c r="E11" i="9" s="1"/>
  <c r="C11" i="9"/>
  <c r="B11" i="9"/>
  <c r="A11" i="9"/>
  <c r="R10" i="9"/>
  <c r="Q10" i="9"/>
  <c r="P10" i="9"/>
  <c r="S10" i="9" s="1"/>
  <c r="T10" i="9" s="1"/>
  <c r="N10" i="9"/>
  <c r="M10" i="9"/>
  <c r="L10" i="9"/>
  <c r="K10" i="9"/>
  <c r="H10" i="9"/>
  <c r="G10" i="9"/>
  <c r="F10" i="9"/>
  <c r="I10" i="9" s="1"/>
  <c r="J10" i="9" s="1"/>
  <c r="C10" i="9"/>
  <c r="B10" i="9"/>
  <c r="A10" i="9"/>
  <c r="D10" i="9" s="1"/>
  <c r="E10" i="9" s="1"/>
  <c r="R8" i="9"/>
  <c r="Q8" i="9"/>
  <c r="P8" i="9"/>
  <c r="S8" i="9" s="1"/>
  <c r="T8" i="9" s="1"/>
  <c r="N8" i="9"/>
  <c r="O8" i="9" s="1"/>
  <c r="M8" i="9"/>
  <c r="L8" i="9"/>
  <c r="K8" i="9"/>
  <c r="I8" i="9"/>
  <c r="H8" i="9"/>
  <c r="G8" i="9"/>
  <c r="F8" i="9"/>
  <c r="D8" i="9"/>
  <c r="C8" i="9"/>
  <c r="B8" i="9"/>
  <c r="A8" i="9"/>
  <c r="R7" i="9"/>
  <c r="Q7" i="9"/>
  <c r="P7" i="9"/>
  <c r="S7" i="9" s="1"/>
  <c r="T7" i="9" s="1"/>
  <c r="M7" i="9"/>
  <c r="L7" i="9"/>
  <c r="K7" i="9"/>
  <c r="N7" i="9" s="1"/>
  <c r="O7" i="9" s="1"/>
  <c r="H7" i="9"/>
  <c r="G7" i="9"/>
  <c r="F7" i="9"/>
  <c r="I7" i="9" s="1"/>
  <c r="D7" i="9"/>
  <c r="E7" i="9" s="1"/>
  <c r="C7" i="9"/>
  <c r="B7" i="9"/>
  <c r="A7" i="9"/>
  <c r="S6" i="9"/>
  <c r="T6" i="9" s="1"/>
  <c r="R6" i="9"/>
  <c r="Q6" i="9"/>
  <c r="P6" i="9"/>
  <c r="N6" i="9"/>
  <c r="O6" i="9" s="1"/>
  <c r="M6" i="9"/>
  <c r="L6" i="9"/>
  <c r="K6" i="9"/>
  <c r="H6" i="9"/>
  <c r="G6" i="9"/>
  <c r="F6" i="9"/>
  <c r="I6" i="9" s="1"/>
  <c r="C6" i="9"/>
  <c r="B6" i="9"/>
  <c r="A6" i="9"/>
  <c r="D6" i="9" s="1"/>
  <c r="R5" i="9"/>
  <c r="Q5" i="9"/>
  <c r="P5" i="9"/>
  <c r="S5" i="9" s="1"/>
  <c r="T5" i="9" s="1"/>
  <c r="N5" i="9"/>
  <c r="O5" i="9" s="1"/>
  <c r="M5" i="9"/>
  <c r="L5" i="9"/>
  <c r="K5" i="9"/>
  <c r="H5" i="9"/>
  <c r="G5" i="9"/>
  <c r="F5" i="9"/>
  <c r="I5" i="9" s="1"/>
  <c r="J5" i="9" s="1"/>
  <c r="D5" i="9"/>
  <c r="E5" i="9" s="1"/>
  <c r="C5" i="9"/>
  <c r="B5" i="9"/>
  <c r="A5" i="9"/>
  <c r="R4" i="9"/>
  <c r="Q4" i="9"/>
  <c r="P4" i="9"/>
  <c r="S4" i="9" s="1"/>
  <c r="T4" i="9" s="1"/>
  <c r="M4" i="9"/>
  <c r="L4" i="9"/>
  <c r="K4" i="9"/>
  <c r="N4" i="9" s="1"/>
  <c r="H4" i="9"/>
  <c r="G4" i="9"/>
  <c r="F4" i="9"/>
  <c r="I4" i="9" s="1"/>
  <c r="C4" i="9"/>
  <c r="B4" i="9"/>
  <c r="A4" i="9"/>
  <c r="D4" i="9" s="1"/>
  <c r="E4" i="9" s="1"/>
  <c r="E8" i="9" l="1"/>
  <c r="J16" i="9"/>
  <c r="O16" i="9"/>
  <c r="E19" i="9"/>
  <c r="O11" i="9"/>
  <c r="J4" i="9"/>
  <c r="E6" i="9"/>
  <c r="O14" i="9"/>
  <c r="O20" i="9"/>
  <c r="J7" i="9"/>
  <c r="J8" i="9"/>
  <c r="J19" i="9"/>
  <c r="O4" i="9"/>
  <c r="J6" i="9"/>
  <c r="O10" i="9"/>
  <c r="O17" i="9"/>
  <c r="J18" i="9"/>
</calcChain>
</file>

<file path=xl/sharedStrings.xml><?xml version="1.0" encoding="utf-8"?>
<sst xmlns="http://schemas.openxmlformats.org/spreadsheetml/2006/main" count="3056" uniqueCount="886">
  <si>
    <t>Design Council</t>
  </si>
  <si>
    <t>BOP Consulting is an international consultancy specialising in culture and the creative economy.</t>
  </si>
  <si>
    <t>Web: www.bop.co.uk</t>
  </si>
  <si>
    <t>© 2026 BOP Consulting</t>
  </si>
  <si>
    <t>Design Economy 2026</t>
  </si>
  <si>
    <t>Percentage change 2017-2025</t>
  </si>
  <si>
    <t>Percentage change 2019-2025</t>
  </si>
  <si>
    <t>Architecture and built environment</t>
  </si>
  <si>
    <t>Design (craft)</t>
  </si>
  <si>
    <t>Design (clothing)</t>
  </si>
  <si>
    <t>Design (digital)</t>
  </si>
  <si>
    <t>Design (multidisciplinary)</t>
  </si>
  <si>
    <t>Design (product/industrial)</t>
  </si>
  <si>
    <t xml:space="preserve">Total </t>
  </si>
  <si>
    <t>UK economy</t>
  </si>
  <si>
    <t>Source:</t>
  </si>
  <si>
    <t>UK Business Count, ONS</t>
  </si>
  <si>
    <t>Cambridgeshire and Peterborough</t>
  </si>
  <si>
    <t>Devon and Torbay</t>
  </si>
  <si>
    <t>East Midlands</t>
  </si>
  <si>
    <t>Greater Lincolnshire</t>
  </si>
  <si>
    <t>Greater Manchester</t>
  </si>
  <si>
    <t>Hull and East Yorkshire</t>
  </si>
  <si>
    <t>Lancashire</t>
  </si>
  <si>
    <t>Liverpool City Region</t>
  </si>
  <si>
    <t>North East</t>
  </si>
  <si>
    <t>South Yorkshire</t>
  </si>
  <si>
    <t>Tees Valley</t>
  </si>
  <si>
    <t>West Midlands</t>
  </si>
  <si>
    <t>West Yorkshire</t>
  </si>
  <si>
    <t>West of England</t>
  </si>
  <si>
    <t>York and North Yorkshire</t>
  </si>
  <si>
    <t>Business Register and Employment Survey (BRES), ONS</t>
  </si>
  <si>
    <t>East of England</t>
  </si>
  <si>
    <t>Category</t>
  </si>
  <si>
    <t>LQ</t>
  </si>
  <si>
    <t>London</t>
  </si>
  <si>
    <t xml:space="preserve">North East </t>
  </si>
  <si>
    <t>East Cambridgeshire</t>
  </si>
  <si>
    <t>Clothing</t>
  </si>
  <si>
    <t>Rutland</t>
  </si>
  <si>
    <t>Wandsworth</t>
  </si>
  <si>
    <t>Architecture and Built Environment</t>
  </si>
  <si>
    <t>Redcar and Cleveland</t>
  </si>
  <si>
    <t>Maldon</t>
  </si>
  <si>
    <t>Product/industrial</t>
  </si>
  <si>
    <t>Leicester</t>
  </si>
  <si>
    <t>Camden</t>
  </si>
  <si>
    <t>Craft</t>
  </si>
  <si>
    <t>Middlesbrough</t>
  </si>
  <si>
    <t>Digital</t>
  </si>
  <si>
    <t>Harlow</t>
  </si>
  <si>
    <t>Broxtowe</t>
  </si>
  <si>
    <t>Haringey</t>
  </si>
  <si>
    <t>County Durham</t>
  </si>
  <si>
    <t>Rochford</t>
  </si>
  <si>
    <t>West Lindsey</t>
  </si>
  <si>
    <t>Islington</t>
  </si>
  <si>
    <t>Newcastle upon Tyne</t>
  </si>
  <si>
    <t>Huntingdonshire</t>
  </si>
  <si>
    <t>Oadby and Wigston</t>
  </si>
  <si>
    <t>Hackney</t>
  </si>
  <si>
    <t>North West</t>
  </si>
  <si>
    <t>Scotland</t>
  </si>
  <si>
    <t>South East</t>
  </si>
  <si>
    <t>South West</t>
  </si>
  <si>
    <t>Tameside</t>
  </si>
  <si>
    <t>East Renfrewshire</t>
  </si>
  <si>
    <t>Worthing</t>
  </si>
  <si>
    <t>Cotswold</t>
  </si>
  <si>
    <t>Pendle</t>
  </si>
  <si>
    <t>Orkney Islands</t>
  </si>
  <si>
    <t>Hastings</t>
  </si>
  <si>
    <t>North Devon</t>
  </si>
  <si>
    <t>Blackburn with Darwen</t>
  </si>
  <si>
    <t>East Ayrshire</t>
  </si>
  <si>
    <t>East Hampshire</t>
  </si>
  <si>
    <t>Stroud</t>
  </si>
  <si>
    <t>St. Helens</t>
  </si>
  <si>
    <t>South Ayrshire</t>
  </si>
  <si>
    <t>Wiltshire</t>
  </si>
  <si>
    <t>Cheshire West and Chester</t>
  </si>
  <si>
    <t>East Lothian</t>
  </si>
  <si>
    <t>Maidstone</t>
  </si>
  <si>
    <t>Torridge</t>
  </si>
  <si>
    <t>Wales</t>
  </si>
  <si>
    <t>Yorkshire and Humber</t>
  </si>
  <si>
    <t>Wrexham</t>
  </si>
  <si>
    <t>Stoke-on-Trent</t>
  </si>
  <si>
    <t>Rotherham</t>
  </si>
  <si>
    <t>Wychavon</t>
  </si>
  <si>
    <t>York</t>
  </si>
  <si>
    <t>Neath Port Talbot</t>
  </si>
  <si>
    <t>Stafford</t>
  </si>
  <si>
    <t>Barnsley</t>
  </si>
  <si>
    <t>Bridgend</t>
  </si>
  <si>
    <t>Staffordshire Moorlands</t>
  </si>
  <si>
    <t>Calderdale</t>
  </si>
  <si>
    <t>Rhondda Cynon Taf</t>
  </si>
  <si>
    <t>Birmingham</t>
  </si>
  <si>
    <t>Sheffield</t>
  </si>
  <si>
    <t>Average Gross Weekly Wage in Local Authority</t>
  </si>
  <si>
    <t>Above or below regional average</t>
  </si>
  <si>
    <t>-</t>
  </si>
  <si>
    <t>Average Gross Weekly Pay for Full-Time Worker (2024)</t>
  </si>
  <si>
    <t>East</t>
  </si>
  <si>
    <t>Yorkshire and the Humber</t>
  </si>
  <si>
    <t>Annual Survey of Hours and Earnings/NOMIS, ONS on earnings</t>
  </si>
  <si>
    <t>Kensington and Chelsea</t>
  </si>
  <si>
    <t>Reading</t>
  </si>
  <si>
    <t>Hammersmith and Fulham</t>
  </si>
  <si>
    <t>South Cambridgeshire</t>
  </si>
  <si>
    <t>Southwark</t>
  </si>
  <si>
    <t>Woking</t>
  </si>
  <si>
    <t xml:space="preserve">UK - annual </t>
  </si>
  <si>
    <t>NOMIS</t>
  </si>
  <si>
    <t xml:space="preserve">UK - weekly </t>
  </si>
  <si>
    <t>Above or below UK average</t>
  </si>
  <si>
    <t>North East England</t>
  </si>
  <si>
    <t xml:space="preserve">North West England </t>
  </si>
  <si>
    <t>South East England</t>
  </si>
  <si>
    <t>South West England</t>
  </si>
  <si>
    <t>Yorkshire and The Humber</t>
  </si>
  <si>
    <t xml:space="preserve">Total Design Occupations employment </t>
  </si>
  <si>
    <t>Design Industries employment as proportion of Design Economy total</t>
  </si>
  <si>
    <t>Annual Population Survey and Business Register and Employment Survey (BRES), ONS</t>
  </si>
  <si>
    <t>Percentage change between 2017 and 2025</t>
  </si>
  <si>
    <t>Percentage change between 2020 and 2025</t>
  </si>
  <si>
    <t>Northern Ireland</t>
  </si>
  <si>
    <t xml:space="preserve">Annual Population Survey </t>
  </si>
  <si>
    <t>Digital design spotlight</t>
  </si>
  <si>
    <t>Table 1</t>
  </si>
  <si>
    <t>Table 2</t>
  </si>
  <si>
    <t>Table 3</t>
  </si>
  <si>
    <t>Table 4</t>
  </si>
  <si>
    <t>Table 5</t>
  </si>
  <si>
    <t>Table 6</t>
  </si>
  <si>
    <t>Table 7</t>
  </si>
  <si>
    <t>Table 8</t>
  </si>
  <si>
    <t>Table 9</t>
  </si>
  <si>
    <t>Table 20</t>
  </si>
  <si>
    <t>Employment clustering in design intensive industries in combined authorities (2024)</t>
  </si>
  <si>
    <t>5 strongest Employment Location Quotients in each region/country of Great Britain</t>
  </si>
  <si>
    <t xml:space="preserve">5 strongest Employment Location Quotients in each region/country of Great Britain - with average weekly wages in these local authorities and whether above or below average weekly wage in Great Britain </t>
  </si>
  <si>
    <t xml:space="preserve">5 strongest Employment Location Quotients in each Design Group </t>
  </si>
  <si>
    <t xml:space="preserve">5 strongest Employment Location Quotients in each Design Group and average Gross Weekly Wages in these Local Authorities </t>
  </si>
  <si>
    <t>Table 23</t>
  </si>
  <si>
    <t>Table 25</t>
  </si>
  <si>
    <t>Table 24</t>
  </si>
  <si>
    <t>Employment in design intensive industries in countries/regions of the UK (2024)</t>
  </si>
  <si>
    <t>Percentage change in employment in design intensive industries in countries/regions of Great Britain (2017-24)</t>
  </si>
  <si>
    <t>Employment clustering in design intensive industries in countries/regions of the UK (2024)</t>
  </si>
  <si>
    <t>Employment in design intensive industries in combined authorities (2024)</t>
  </si>
  <si>
    <t>Table 26</t>
  </si>
  <si>
    <t>Table 27</t>
  </si>
  <si>
    <t>Percentage change in employment in design intensive industries in combined authorities (2017-2024)</t>
  </si>
  <si>
    <t>Design Group</t>
  </si>
  <si>
    <t>% change</t>
  </si>
  <si>
    <t>Real change</t>
  </si>
  <si>
    <t>Architecture &amp; Built Environment</t>
  </si>
  <si>
    <t>Design (Multidisciplinary)</t>
  </si>
  <si>
    <t>Design (Advertising)</t>
  </si>
  <si>
    <t>Design (Craft)</t>
  </si>
  <si>
    <t>Design (Digital)</t>
  </si>
  <si>
    <t>Design (Clothing)</t>
  </si>
  <si>
    <t>Design (Graphic)</t>
  </si>
  <si>
    <t>Design (Product &amp; Industrial)</t>
  </si>
  <si>
    <t>Design Economy</t>
  </si>
  <si>
    <t>2023 (£m)</t>
  </si>
  <si>
    <t>Design economy</t>
  </si>
  <si>
    <t>Change</t>
  </si>
  <si>
    <t>Region</t>
  </si>
  <si>
    <t>Total</t>
  </si>
  <si>
    <t>Actual change</t>
  </si>
  <si>
    <t>Designers in Design Industries</t>
  </si>
  <si>
    <t>Non-Designers in Design Industries</t>
  </si>
  <si>
    <t>Total Employment in Design Industries</t>
  </si>
  <si>
    <t>Designers in Non-Design Industries</t>
  </si>
  <si>
    <t xml:space="preserve">Total Employment </t>
  </si>
  <si>
    <t>Designers outside of design industries</t>
  </si>
  <si>
    <t>Designers in design industries</t>
  </si>
  <si>
    <t>Non-designers in design industries</t>
  </si>
  <si>
    <t>Productivity (£)</t>
  </si>
  <si>
    <t>Number of businesses in design industries by design group (2017-2025)</t>
  </si>
  <si>
    <t>Number of businesses in design industries by region (2025)</t>
  </si>
  <si>
    <t>Proportion of regional employment</t>
  </si>
  <si>
    <t>Annual Business Survey / Annual Population Survey</t>
  </si>
  <si>
    <t>Annual Population Survey</t>
  </si>
  <si>
    <t>Designers in design</t>
  </si>
  <si>
    <t>Non-designers in design</t>
  </si>
  <si>
    <t>Designers outside design</t>
  </si>
  <si>
    <t>Regional total</t>
  </si>
  <si>
    <t>Yorkshire &amp; Humberside</t>
  </si>
  <si>
    <t>2019 (£m)</t>
  </si>
  <si>
    <t xml:space="preserve">Source: </t>
  </si>
  <si>
    <t>Female</t>
  </si>
  <si>
    <t>Male</t>
  </si>
  <si>
    <t>Manager</t>
  </si>
  <si>
    <t>Foreman or supervisor</t>
  </si>
  <si>
    <t>Not manager or supervisor</t>
  </si>
  <si>
    <t>Source: Annual Population Survey</t>
  </si>
  <si>
    <t>White</t>
  </si>
  <si>
    <t>Asian Background</t>
  </si>
  <si>
    <t>Black Background</t>
  </si>
  <si>
    <t xml:space="preserve">Other Ethnic Group </t>
  </si>
  <si>
    <t>UK Total</t>
  </si>
  <si>
    <t>Disabled</t>
  </si>
  <si>
    <t>Not Disabled</t>
  </si>
  <si>
    <t>Baseline (England and Wales)</t>
  </si>
  <si>
    <t>Source: Annual Population Survey, Census 2021</t>
  </si>
  <si>
    <t>16-24 years old</t>
  </si>
  <si>
    <t>25-34 years old</t>
  </si>
  <si>
    <t>35-44 years old</t>
  </si>
  <si>
    <t>45-54 years old</t>
  </si>
  <si>
    <t>55-64 years old</t>
  </si>
  <si>
    <t>65+ years old</t>
  </si>
  <si>
    <t xml:space="preserve">16 to 24 years old </t>
  </si>
  <si>
    <t>25 to 34 years old</t>
  </si>
  <si>
    <t xml:space="preserve">35 to 44 years old </t>
  </si>
  <si>
    <t xml:space="preserve">45 to 54 years old </t>
  </si>
  <si>
    <t xml:space="preserve">55 to 64 years old </t>
  </si>
  <si>
    <t>65 years and over</t>
  </si>
  <si>
    <t>Higher Managerial Administerative &amp; Professional Positions</t>
  </si>
  <si>
    <t>Intermediate Occupations</t>
  </si>
  <si>
    <t>Routine &amp; Manual Occupations</t>
  </si>
  <si>
    <t>Never Worked, Long Term Unemployed</t>
  </si>
  <si>
    <t>(A)</t>
  </si>
  <si>
    <t>(B)</t>
  </si>
  <si>
    <t>(A) + (B)</t>
  </si>
  <si>
    <t>(C)</t>
  </si>
  <si>
    <t xml:space="preserve">(A) + (B) + (C) </t>
  </si>
  <si>
    <t>Year</t>
  </si>
  <si>
    <t xml:space="preserve">Total in Design </t>
  </si>
  <si>
    <t>Aberdeen City</t>
  </si>
  <si>
    <t>Aberdeenshire</t>
  </si>
  <si>
    <t>Adur</t>
  </si>
  <si>
    <t>Amber Valley</t>
  </si>
  <si>
    <t>Angus</t>
  </si>
  <si>
    <t>Argyll and Bute</t>
  </si>
  <si>
    <t>Arun</t>
  </si>
  <si>
    <t>Ashfield</t>
  </si>
  <si>
    <t>Ashford</t>
  </si>
  <si>
    <t>Babergh</t>
  </si>
  <si>
    <t>Barking and Dagenham</t>
  </si>
  <si>
    <t>Barnet</t>
  </si>
  <si>
    <t>Basildon</t>
  </si>
  <si>
    <t>Basingstoke and Deane</t>
  </si>
  <si>
    <t>Bassetlaw</t>
  </si>
  <si>
    <t>Bath and North East Somerset</t>
  </si>
  <si>
    <t>Bedford</t>
  </si>
  <si>
    <t>Bexley</t>
  </si>
  <si>
    <t>Blaby</t>
  </si>
  <si>
    <t>Blackpool</t>
  </si>
  <si>
    <t>Blaenau Gwent</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</si>
  <si>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</si>
  <si>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</si>
  <si>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</si>
  <si>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</si>
  <si>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</si>
  <si>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</si>
  <si>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</si>
  <si>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</si>
  <si>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</si>
  <si>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</si>
  <si>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</si>
  <si>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</si>
  <si>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</si>
  <si>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</si>
  <si>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</si>
  <si>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</si>
  <si>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Buckinghamshire</t>
  </si>
  <si>
    <t>Burnley</t>
  </si>
  <si>
    <t>Bury</t>
  </si>
  <si>
    <t>Caerphilly</t>
  </si>
  <si>
    <t>Cambridge</t>
  </si>
  <si>
    <t>Cannock Chase</t>
  </si>
  <si>
    <t>Canterbury</t>
  </si>
  <si>
    <t>Cardiff</t>
  </si>
  <si>
    <t>Carmarthenshire</t>
  </si>
  <si>
    <t>Castle Point</t>
  </si>
  <si>
    <t>Central Bedfordshire</t>
  </si>
  <si>
    <t>Ceredigion</t>
  </si>
  <si>
    <t>Charnwood</t>
  </si>
  <si>
    <t>Chelmsford</t>
  </si>
  <si>
    <t>Cheltenham</t>
  </si>
  <si>
    <t>Cherwell</t>
  </si>
  <si>
    <t>Cheshire East</t>
  </si>
  <si>
    <t>Chesterfield</t>
  </si>
  <si>
    <t>Chichester</t>
  </si>
  <si>
    <t>Chorley</t>
  </si>
  <si>
    <t>City of Edinburgh</t>
  </si>
  <si>
    <t>City of London</t>
  </si>
  <si>
    <t>Clackmannanshire</t>
  </si>
  <si>
    <t>Colchester</t>
  </si>
  <si>
    <t>Conwy</t>
  </si>
  <si>
    <t>Cornwall</t>
  </si>
  <si>
    <t>Coventry</t>
  </si>
  <si>
    <t>Crawley</t>
  </si>
  <si>
    <t>Croydon</t>
  </si>
  <si>
    <t>Cumberland</t>
  </si>
  <si>
    <t>Dacorum</t>
  </si>
  <si>
    <t>Darlington</t>
  </si>
  <si>
    <t>Dartford</t>
  </si>
  <si>
    <t>Denbighshire</t>
  </si>
  <si>
    <t>Derby</t>
  </si>
  <si>
    <t>Derbyshire Dales</t>
  </si>
  <si>
    <t>Doncaster</t>
  </si>
  <si>
    <t>Dorset</t>
  </si>
  <si>
    <t>Dover</t>
  </si>
  <si>
    <t>Dudley</t>
  </si>
  <si>
    <t>Dumfries and Galloway</t>
  </si>
  <si>
    <t>Dundee City</t>
  </si>
  <si>
    <t>Ealing</t>
  </si>
  <si>
    <t>East Devon</t>
  </si>
  <si>
    <t>East Dunbartonshire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</si>
  <si>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</si>
  <si>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</si>
  <si>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</si>
  <si>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</si>
  <si>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</si>
  <si>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</si>
  <si>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</si>
  <si>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</si>
  <si>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</si>
  <si>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</si>
  <si>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</si>
  <si>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</si>
  <si>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</si>
  <si>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Falkirk</t>
  </si>
  <si>
    <t>Fareham</t>
  </si>
  <si>
    <t>Fenland</t>
  </si>
  <si>
    <t>Fife</t>
  </si>
  <si>
    <t>Flintshire</t>
  </si>
  <si>
    <t>Folkestone and Hythe</t>
  </si>
  <si>
    <t>Forest of Dean</t>
  </si>
  <si>
    <t>Fylde</t>
  </si>
  <si>
    <t>Gateshead</t>
  </si>
  <si>
    <t>Gedling</t>
  </si>
  <si>
    <t>Glasgow City</t>
  </si>
  <si>
    <t>Gloucester</t>
  </si>
  <si>
    <t>Gosport</t>
  </si>
  <si>
    <t>Gravesham</t>
  </si>
  <si>
    <t>Great Yarmouth</t>
  </si>
  <si>
    <t>Greenwich</t>
  </si>
  <si>
    <t>Guildford</t>
  </si>
  <si>
    <t>Gwynedd</t>
  </si>
  <si>
    <t>Halton</t>
  </si>
  <si>
    <t>Harborough</t>
  </si>
  <si>
    <t>Harrow</t>
  </si>
  <si>
    <t>Hart</t>
  </si>
  <si>
    <t>Hartlepool</t>
  </si>
  <si>
    <t>Havant</t>
  </si>
  <si>
    <t>Havering</t>
  </si>
  <si>
    <t>Herefordshire, County of</t>
  </si>
  <si>
    <t>Hertsmere</t>
  </si>
  <si>
    <t>High Peak</t>
  </si>
  <si>
    <t>Highland</t>
  </si>
  <si>
    <t>Hillingdon</t>
  </si>
  <si>
    <t>Hinckley and Bosworth</t>
  </si>
  <si>
    <t>Horsham</t>
  </si>
  <si>
    <t>Hounslow</t>
  </si>
  <si>
    <t>Hyndburn</t>
  </si>
  <si>
    <t>Inverclyde</t>
  </si>
  <si>
    <t>Ipswich</t>
  </si>
  <si>
    <t>Isle of Anglesey</t>
  </si>
  <si>
    <t>Isle of Wight</t>
  </si>
  <si>
    <t>Isles of Scilly</t>
  </si>
  <si>
    <t>King's Lynn and West Norfolk</t>
  </si>
  <si>
    <t>Kingston upon Hull, City of</t>
  </si>
  <si>
    <t>Kingston upon Thames</t>
  </si>
  <si>
    <t>Kirklees</t>
  </si>
  <si>
    <t>Knowsley</t>
  </si>
  <si>
    <t>Lambeth</t>
  </si>
  <si>
    <t>Lancaster</t>
  </si>
  <si>
    <t>Leeds</t>
  </si>
  <si>
    <t>Lewes</t>
  </si>
  <si>
    <t>Lewisham</t>
  </si>
  <si>
    <t>Lichfield</t>
  </si>
  <si>
    <t>Lincoln</t>
  </si>
  <si>
    <t>Liverpool</t>
  </si>
  <si>
    <t>Luton</t>
  </si>
  <si>
    <t>Malvern Hills</t>
  </si>
  <si>
    <t>Manchester</t>
  </si>
  <si>
    <t>Mansfield</t>
  </si>
  <si>
    <t>Medway</t>
  </si>
  <si>
    <t>Melton</t>
  </si>
  <si>
    <t>Merthyr Tydfil</t>
  </si>
  <si>
    <t>Merton</t>
  </si>
  <si>
    <t>Mid Devon</t>
  </si>
  <si>
    <t>Mid Suffolk</t>
  </si>
  <si>
    <t>Mid Sussex</t>
  </si>
  <si>
    <t>Midlothian</t>
  </si>
  <si>
    <t>Milton Keynes</t>
  </si>
  <si>
    <t>Mole Valley</t>
  </si>
  <si>
    <t>Monmouthshire</t>
  </si>
  <si>
    <t>Moray</t>
  </si>
  <si>
    <t>Na h-Eileanan Siar</t>
  </si>
  <si>
    <t>New Forest</t>
  </si>
  <si>
    <t>Newark and Sherwood</t>
  </si>
  <si>
    <t>Newcastle-under-Lyme</t>
  </si>
  <si>
    <t>Newham</t>
  </si>
  <si>
    <t>Newport</t>
  </si>
  <si>
    <t>North Ayrshire</t>
  </si>
  <si>
    <t>North East Derbyshire</t>
  </si>
  <si>
    <t>North East Lincolnshire</t>
  </si>
  <si>
    <t>North Hertfordshire</t>
  </si>
  <si>
    <t>North Kesteven</t>
  </si>
  <si>
    <t>North Lanarkshire</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</si>
  <si>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</si>
  <si>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</si>
  <si>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</si>
  <si>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</si>
  <si>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</si>
  <si>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</si>
  <si>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</si>
  <si>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</si>
  <si>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</si>
  <si>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</si>
  <si>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</si>
  <si>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</si>
  <si>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Oldham</t>
  </si>
  <si>
    <t>Oxford</t>
  </si>
  <si>
    <t>Pembrokeshire</t>
  </si>
  <si>
    <t>Perth and Kinross</t>
  </si>
  <si>
    <t>Peterborough</t>
  </si>
  <si>
    <t>Plymouth</t>
  </si>
  <si>
    <t>Portsmouth</t>
  </si>
  <si>
    <t>Powys</t>
  </si>
  <si>
    <t>Preston</t>
  </si>
  <si>
    <t>Redbridge</t>
  </si>
  <si>
    <t>Redditch</t>
  </si>
  <si>
    <t>Reigate and Banstead</t>
  </si>
  <si>
    <t>Renfrewshire</t>
  </si>
  <si>
    <t>Ribble Valley</t>
  </si>
  <si>
    <t>Richmond upon Thames</t>
  </si>
  <si>
    <t>Rochdale</t>
  </si>
  <si>
    <t>Rossendale</t>
  </si>
  <si>
    <t>Rother</t>
  </si>
  <si>
    <t>Rugby</t>
  </si>
  <si>
    <t>Runnymede</t>
  </si>
  <si>
    <t>Rushcliffe</t>
  </si>
  <si>
    <t>Rushmoor</t>
  </si>
  <si>
    <t>Salford</t>
  </si>
  <si>
    <t>Sandwell</t>
  </si>
  <si>
    <t>Scottish Borders</t>
  </si>
  <si>
    <t>Sefton</t>
  </si>
  <si>
    <t>Sevenoaks</t>
  </si>
  <si>
    <t>Shetland Islands</t>
  </si>
  <si>
    <t>Shropshire</t>
  </si>
  <si>
    <t>Slough</t>
  </si>
  <si>
    <t>Solihull</t>
  </si>
  <si>
    <t>Somerset</t>
  </si>
  <si>
    <t>South Derbyshire</t>
  </si>
  <si>
    <t>South Gloucestershire</t>
  </si>
  <si>
    <t>South Hams</t>
  </si>
  <si>
    <t>South Holland</t>
  </si>
  <si>
    <t>South Kesteven</t>
  </si>
  <si>
    <t>South Lanarkshire</t>
  </si>
  <si>
    <t>South Norfolk</t>
  </si>
  <si>
    <t>South Oxfordshire</t>
  </si>
  <si>
    <t>South Ribble</t>
  </si>
  <si>
    <t>South Staffordshire</t>
  </si>
  <si>
    <t>South Tyneside</t>
  </si>
  <si>
    <t>Southampton</t>
  </si>
  <si>
    <t>Southend-on-Sea</t>
  </si>
  <si>
    <t>Spelthorne</t>
  </si>
  <si>
    <t>St Albans</t>
  </si>
  <si>
    <t>Stevenage</t>
  </si>
  <si>
    <t>Stirling</t>
  </si>
  <si>
    <t>Stockport</t>
  </si>
  <si>
    <t>Stockton-on-Tees</t>
  </si>
  <si>
    <t>Stratford-on-Avon</t>
  </si>
  <si>
    <t>Sunderland</t>
  </si>
  <si>
    <t>Surrey Heath</t>
  </si>
  <si>
    <t>Sutton</t>
  </si>
  <si>
    <t>Swale</t>
  </si>
  <si>
    <t>Swansea</t>
  </si>
  <si>
    <t>Swindon</t>
  </si>
  <si>
    <t>Tamworth</t>
  </si>
  <si>
    <t>Tandridge</t>
  </si>
  <si>
    <t>Teignbridge</t>
  </si>
  <si>
    <t>Telford and Wrekin</t>
  </si>
  <si>
    <t>Tendring</t>
  </si>
  <si>
    <t>Test Valley</t>
  </si>
  <si>
    <t>Tewkesbury</t>
  </si>
  <si>
    <t>Thanet</t>
  </si>
  <si>
    <t>Three Rivers</t>
  </si>
  <si>
    <t>Thurrock</t>
  </si>
  <si>
    <t>Tonbridge and Malling</t>
  </si>
  <si>
    <t>Torbay</t>
  </si>
  <si>
    <t>Torfaen</t>
  </si>
  <si>
    <t>Tower Hamlets</t>
  </si>
  <si>
    <t>Trafford</t>
  </si>
  <si>
    <t>Tunbridge Wells</t>
  </si>
  <si>
    <t>Uttlesford</t>
  </si>
  <si>
    <t>Vale of Glamorgan</t>
  </si>
  <si>
    <t>Vale of White Horse</t>
  </si>
  <si>
    <t>Wakefield</t>
  </si>
  <si>
    <t>Walsall</t>
  </si>
  <si>
    <t>Waltham Forest</t>
  </si>
  <si>
    <t>Warrington</t>
  </si>
  <si>
    <t>Warwick</t>
  </si>
  <si>
    <t>Watford</t>
  </si>
  <si>
    <t>Waverley</t>
  </si>
  <si>
    <t>Wealden</t>
  </si>
  <si>
    <t>Welwyn Hatfield</t>
  </si>
  <si>
    <t>West Berkshire</t>
  </si>
  <si>
    <t>West Devon</t>
  </si>
  <si>
    <t>West Dunbartonshire</t>
  </si>
  <si>
    <t>West Lancashire</t>
  </si>
  <si>
    <t>West Lothian</t>
  </si>
  <si>
    <t>West Northamptonshire</t>
  </si>
  <si>
    <t>West Oxfordshire</t>
  </si>
  <si>
    <t>West Suffolk</t>
  </si>
  <si>
    <t>Westminster</t>
  </si>
  <si>
    <t>Westmorland and Furness</t>
  </si>
  <si>
    <t>Wigan</t>
  </si>
  <si>
    <t>Winchester</t>
  </si>
  <si>
    <t>Windsor and Maidenhead</t>
  </si>
  <si>
    <t>Wirral</t>
  </si>
  <si>
    <t>Wokingham</t>
  </si>
  <si>
    <t>Wolverhampton</t>
  </si>
  <si>
    <t>Worcester</t>
  </si>
  <si>
    <t>Wyre</t>
  </si>
  <si>
    <t>Wyre Forest</t>
  </si>
  <si>
    <t>Source: BRES</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</si>
  <si>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</si>
  <si>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</si>
  <si>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</si>
  <si>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</si>
  <si>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</si>
  <si>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</si>
  <si>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</si>
  <si>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</si>
  <si>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</si>
  <si>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</si>
  <si>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</si>
  <si>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Source: UK Business Count</t>
  </si>
  <si>
    <t>Table 28</t>
  </si>
  <si>
    <t>Table 29</t>
  </si>
  <si>
    <t>Table 30</t>
  </si>
  <si>
    <t>Table 31</t>
  </si>
  <si>
    <t>Table 32</t>
  </si>
  <si>
    <t>Design occupations by socio-conomic class (2025)</t>
  </si>
  <si>
    <t>Age of designers (2025)</t>
  </si>
  <si>
    <t>Disability status of designers (2025)</t>
  </si>
  <si>
    <t>Ethnicity status of designers (2025)</t>
  </si>
  <si>
    <t>Employment of male and female-identifying designers (2025)</t>
  </si>
  <si>
    <t>Table 33</t>
  </si>
  <si>
    <t>Employment in design economy by occupation type (2020-2025)</t>
  </si>
  <si>
    <t>Table 34</t>
  </si>
  <si>
    <t>Employment LQ by local authority (2024)</t>
  </si>
  <si>
    <t>Table 35</t>
  </si>
  <si>
    <t>Business count LQ by local authority (2025)</t>
  </si>
  <si>
    <t>Business count LQ by combined authority (2025)</t>
  </si>
  <si>
    <t>Business count by combined authority (2025)</t>
  </si>
  <si>
    <t>Business count by local authority (2025)</t>
  </si>
  <si>
    <t>Table 36</t>
  </si>
  <si>
    <t>Table 37</t>
  </si>
  <si>
    <t>Table 38</t>
  </si>
  <si>
    <t>Table 39</t>
  </si>
  <si>
    <t>%</t>
  </si>
  <si>
    <t>*</t>
  </si>
  <si>
    <t>b</t>
  </si>
  <si>
    <t>Total in Design Industries</t>
  </si>
  <si>
    <t>% increase</t>
  </si>
  <si>
    <t>% of designers with degree 2025</t>
  </si>
  <si>
    <t>Employee</t>
  </si>
  <si>
    <t>Self-Employed</t>
  </si>
  <si>
    <t>Government scheme</t>
  </si>
  <si>
    <t>Unpaid family worker</t>
  </si>
  <si>
    <t>% of total</t>
  </si>
  <si>
    <t>Designers Employment Status (2025)</t>
  </si>
  <si>
    <t>£9,999 or below</t>
  </si>
  <si>
    <t>£10,000 to £19,999</t>
  </si>
  <si>
    <t>£20,000 to £28,999</t>
  </si>
  <si>
    <t>£29,000 to £40,999</t>
  </si>
  <si>
    <t>£41,000 or above</t>
  </si>
  <si>
    <t>Designer salary bands (2020, 2025)</t>
  </si>
  <si>
    <t>Designer salary bands by design group (2025)</t>
  </si>
  <si>
    <t>Overall designer salary bands (2020, 2025)</t>
  </si>
  <si>
    <t>% increase 2020 - 2024</t>
  </si>
  <si>
    <t>Change in employment in design intensive industries in countries / regions of the UK (2020 to 2024)</t>
  </si>
  <si>
    <t>Design industries</t>
  </si>
  <si>
    <t>Source: Annual Population Survey, Office for National Statistics Regional Accounts</t>
  </si>
  <si>
    <t>Regional design GVA as a proportion of total regional GVA (2023)</t>
  </si>
  <si>
    <t>Regional design GVA as a proportion of total region GVA over time (2019-2023)</t>
  </si>
  <si>
    <t>Source: Annual population survey</t>
  </si>
  <si>
    <t>Design Economy productivity (2023)(£)</t>
  </si>
  <si>
    <t>Design group</t>
  </si>
  <si>
    <t>Designers in non-design industries</t>
  </si>
  <si>
    <t>All designers</t>
  </si>
  <si>
    <t>Total productivity</t>
  </si>
  <si>
    <t/>
  </si>
  <si>
    <t>Note: where figures are missing this is either because employee numbers are supressed at that level of detail (e.g. craft) or because there are no SOC within that industry code (e.g. advertising)</t>
  </si>
  <si>
    <t>Design economy productivity over time (2019 to 2023) (£)</t>
  </si>
  <si>
    <t>UK productivity 2019 - 2023 (£)</t>
  </si>
  <si>
    <t xml:space="preserve">Source: Labour Force Survey, Office for National Statistics Regional Accounts </t>
  </si>
  <si>
    <t xml:space="preserve"> Regional design industry business counts 2019-2025</t>
  </si>
  <si>
    <t>Regional design industry business counts percentage change 2021 to 2025</t>
  </si>
  <si>
    <t>Percentage change</t>
  </si>
  <si>
    <t>Regional design industry business counts year on year percentage change 2019-2025</t>
  </si>
  <si>
    <t>Source: UK Business Counts, ONS</t>
  </si>
  <si>
    <t>Regional design industry businesses as a proportion of all regional businesses 2019-2025</t>
  </si>
  <si>
    <t>Total designers</t>
  </si>
  <si>
    <t>Total design economy employment</t>
  </si>
  <si>
    <t>Design employment clusters with highest growth (2019-2024), Architecture and Built Environment</t>
  </si>
  <si>
    <t>LQ (2024)</t>
  </si>
  <si>
    <t>Percentage change (2019-2024)</t>
  </si>
  <si>
    <t>Design employment clusters with highest growth (2019-2024), Craft</t>
  </si>
  <si>
    <t>Design employment clusters with highest growth (2019-2024), Clothing</t>
  </si>
  <si>
    <t>Design employment clusters with highest growth (2019-2024), Digital</t>
  </si>
  <si>
    <t>Design employment clusters with highest growth (2019-2024), Multidisciplinary</t>
  </si>
  <si>
    <t>Design employment clusters with highest growth (2019-2024), Product and industrial</t>
  </si>
  <si>
    <t>Source: BRES, ONS</t>
  </si>
  <si>
    <t>Note: Clusters in the bottom 50th percentile by employment have been excluded, as low absolute numbers can produce volatile and potentially misleading location quotients.</t>
  </si>
  <si>
    <t>Design industries services exports by year (2020-22)(£m)</t>
  </si>
  <si>
    <t>Design Industries</t>
  </si>
  <si>
    <t>Service exports by designers in non-design industries by year (2020-22)(£m)</t>
  </si>
  <si>
    <t>Design economy service exports by year (2020-22)(£m)</t>
  </si>
  <si>
    <t>Source: ITIS - data only available to 2022</t>
  </si>
  <si>
    <t>Design industries goods exports by design group (2020-25) (£m)</t>
  </si>
  <si>
    <t>Design (Craft)*</t>
  </si>
  <si>
    <t>Note: not all design groups create goods exports</t>
  </si>
  <si>
    <t>Total exports for the design industries by design group (2020-22)(£m)</t>
  </si>
  <si>
    <t>Goods exports by designers in non-design industries by year (2020-25)(£m)</t>
  </si>
  <si>
    <t>Design economy goods exports by year (2020-25)(£m)</t>
  </si>
  <si>
    <t>Designers aGVA (£'000s)</t>
  </si>
  <si>
    <t>Non-Designers aGVA (£'000s)</t>
  </si>
  <si>
    <t>Designers inside design</t>
  </si>
  <si>
    <t>Non-designers</t>
  </si>
  <si>
    <t>Designers in design aGVA</t>
  </si>
  <si>
    <t>Non-Designers in design aGVA</t>
  </si>
  <si>
    <t>Designers outside design aGVA</t>
  </si>
  <si>
    <t>Change in employment by design group (2020, 2025)</t>
  </si>
  <si>
    <t>Increase</t>
  </si>
  <si>
    <t>2020 actual figures</t>
  </si>
  <si>
    <t>1 to 10 employees</t>
  </si>
  <si>
    <t>11 to 19 employees</t>
  </si>
  <si>
    <t>20 to 49 employees</t>
  </si>
  <si>
    <t>50 to 249 employees</t>
  </si>
  <si>
    <t>250 to 499 employees</t>
  </si>
  <si>
    <t>500+ employees</t>
  </si>
  <si>
    <t>2025 actual figures</t>
  </si>
  <si>
    <t>Second job status within the Design Economy (2025)</t>
  </si>
  <si>
    <t>Has second job</t>
  </si>
  <si>
    <t>Does not have second job</t>
  </si>
  <si>
    <t>Count</t>
  </si>
  <si>
    <t>Second job status within UK economy (2025)</t>
  </si>
  <si>
    <t>Education level of designers by design group (2025)</t>
  </si>
  <si>
    <t>Degree or Equivalent</t>
  </si>
  <si>
    <t>Higher Education below Degree level</t>
  </si>
  <si>
    <t>GCSE(A*-C), GCE A level or equivalent</t>
  </si>
  <si>
    <t>Other or No qualification</t>
  </si>
  <si>
    <t>Table 2.a</t>
  </si>
  <si>
    <t>Table 2.b</t>
  </si>
  <si>
    <t>Table 10</t>
  </si>
  <si>
    <t>Table 11</t>
  </si>
  <si>
    <t>Table 12</t>
  </si>
  <si>
    <t>Table 13</t>
  </si>
  <si>
    <t>Table 14</t>
  </si>
  <si>
    <t>Table 15</t>
  </si>
  <si>
    <t>Table 16</t>
  </si>
  <si>
    <t>Table 17</t>
  </si>
  <si>
    <t>Table 18</t>
  </si>
  <si>
    <t>Table 19</t>
  </si>
  <si>
    <t>Table 21</t>
  </si>
  <si>
    <t>Table 22</t>
  </si>
  <si>
    <t>Table 40</t>
  </si>
  <si>
    <t>Table 41</t>
  </si>
  <si>
    <t>Table 42</t>
  </si>
  <si>
    <t>Table 43</t>
  </si>
  <si>
    <t>Table 44</t>
  </si>
  <si>
    <t>Table 45</t>
  </si>
  <si>
    <t>Table 46</t>
  </si>
  <si>
    <t>Table 47</t>
  </si>
  <si>
    <t>Table 48</t>
  </si>
  <si>
    <t>Table 49</t>
  </si>
  <si>
    <t>Table 50</t>
  </si>
  <si>
    <t>Table 51</t>
  </si>
  <si>
    <t>Table 52</t>
  </si>
  <si>
    <t>Table 53</t>
  </si>
  <si>
    <t>Table 54</t>
  </si>
  <si>
    <t>Table 55</t>
  </si>
  <si>
    <t>Table 56</t>
  </si>
  <si>
    <t>Table 57</t>
  </si>
  <si>
    <t>Service exports for design economy and design industry (2020-22)</t>
  </si>
  <si>
    <t>Goods exports for design economy and design industry (2020-25)</t>
  </si>
  <si>
    <t>UK Productivity 2019-2023</t>
  </si>
  <si>
    <t>Design employment clusters with highest growth, 2019-2024</t>
  </si>
  <si>
    <t>Seniority of male and female-identifying designers (2025)</t>
  </si>
  <si>
    <t>List of contents</t>
  </si>
  <si>
    <t>GVA of the Design Industries, Design Economy and UK Economy (2019-2023) (£m)</t>
  </si>
  <si>
    <t>Total GVA of Design Economy  (2019, 2023)</t>
  </si>
  <si>
    <t>GVA of the Design Industries, Design Economy, and UK Economy (2019-2023)</t>
  </si>
  <si>
    <t>Design industries and design economy GVA as a proportion of UK GVA (2019-2023)</t>
  </si>
  <si>
    <t>GVA by occupation to design group (2023)</t>
  </si>
  <si>
    <t>Contribution to GVA by occupation (2020, 2023)</t>
  </si>
  <si>
    <t>Contribution to GVA by design group (2023)</t>
  </si>
  <si>
    <t>GVA of the Design Industries by design group (2019, 2023)</t>
  </si>
  <si>
    <t>Design employment by design group (2020, 2025)</t>
  </si>
  <si>
    <t>Design employment by design group and occupation (2020, 2025)</t>
  </si>
  <si>
    <t>Table 9.a</t>
  </si>
  <si>
    <t>Design employment across the design economy (2019-2025)</t>
  </si>
  <si>
    <t>Table 9.b</t>
  </si>
  <si>
    <t>Type of employment as a proportion of all design economy employment (2019 - 2025)</t>
  </si>
  <si>
    <t>Design employment across the design economy (2019 - 2025)</t>
  </si>
  <si>
    <t>Location of designer employment as a proportion of all designers (2019 - 2025)</t>
  </si>
  <si>
    <t>Table 9.c</t>
  </si>
  <si>
    <t>Table 1.a</t>
  </si>
  <si>
    <t>Total aGVA for Design Economy (2019, 2023)</t>
  </si>
  <si>
    <t xml:space="preserve">Table 3.a </t>
  </si>
  <si>
    <t>GVA generated by occupation by design group (2023)</t>
  </si>
  <si>
    <t xml:space="preserve">Table 3.b </t>
  </si>
  <si>
    <t>Contribution to design group GVA by occupation (2023)</t>
  </si>
  <si>
    <t>Table 1.b.</t>
  </si>
  <si>
    <t>Design Economy as a proportion of UK Economy (2023)</t>
  </si>
  <si>
    <t xml:space="preserve">Table 4.a </t>
  </si>
  <si>
    <t xml:space="preserve">Contribution to GVA by occupation (2020, 2023) </t>
  </si>
  <si>
    <t xml:space="preserve">Table 4.b </t>
  </si>
  <si>
    <t>Percentage contribution to total GVA by occupation (2020, 2023)</t>
  </si>
  <si>
    <t xml:space="preserve">Table 6 </t>
  </si>
  <si>
    <t xml:space="preserve">Table 7 </t>
  </si>
  <si>
    <t>Design Employment by design group and occupation (2020, 2025)</t>
  </si>
  <si>
    <t>Year on year change in employment by design group (2020 - 2025)</t>
  </si>
  <si>
    <t>2020 - 2021</t>
  </si>
  <si>
    <t>20201 - 2022</t>
  </si>
  <si>
    <t>2022 - 2023</t>
  </si>
  <si>
    <t>2023 - 2024</t>
  </si>
  <si>
    <t>2024 - 2025</t>
  </si>
  <si>
    <t>2020 - 2025</t>
  </si>
  <si>
    <t>Year on year changes in design employment by design group (2020 - 2025)</t>
  </si>
  <si>
    <t>Total exports for the design economy  (2020 - 2022) (£m)</t>
  </si>
  <si>
    <t xml:space="preserve">Total exports for design economy  (2020-22) </t>
  </si>
  <si>
    <t>Table 14.a</t>
  </si>
  <si>
    <t>Table 14.b</t>
  </si>
  <si>
    <t>Table 14.c</t>
  </si>
  <si>
    <t>Table 15.a</t>
  </si>
  <si>
    <t>Table 15.b</t>
  </si>
  <si>
    <t>Change in value of goods exports (2020, 2025)</t>
  </si>
  <si>
    <t>Total exports for design industries by design group (2020-22)</t>
  </si>
  <si>
    <t>Table 15.c</t>
  </si>
  <si>
    <t>Digital design aGVA (2019, 2023)</t>
  </si>
  <si>
    <t>Digital design employment (2020, 2025)</t>
  </si>
  <si>
    <t>Digital design firm count (2020, 2025)</t>
  </si>
  <si>
    <t>Digital design productivity (2023)(aGVA per head)</t>
  </si>
  <si>
    <t>Table 18.a</t>
  </si>
  <si>
    <t>Table 18.b</t>
  </si>
  <si>
    <t>Table 18.d</t>
  </si>
  <si>
    <t>Table 18.c</t>
  </si>
  <si>
    <t>Table 19.a</t>
  </si>
  <si>
    <t>Table 19.b</t>
  </si>
  <si>
    <t>Design Economy Productivity (2019-2023)</t>
  </si>
  <si>
    <t>GVA of design economy by region/country (2023) (£m)</t>
  </si>
  <si>
    <t>Change in aGVA of design economy by region/country (2019 to 2023)</t>
  </si>
  <si>
    <t>Table 21.a</t>
  </si>
  <si>
    <t>Table 21.b</t>
  </si>
  <si>
    <t>GVA of design economy by region / country (2023)</t>
  </si>
  <si>
    <t>Regional design GVA and total GVA (2023)(£m)</t>
  </si>
  <si>
    <t>Design GVA</t>
  </si>
  <si>
    <t>Total GVA</t>
  </si>
  <si>
    <t>Table 22.a</t>
  </si>
  <si>
    <t>Table 22.b</t>
  </si>
  <si>
    <t>Regional design GVA and total GVA (2023)</t>
  </si>
  <si>
    <t>Change in regional design GVA over time (2019-2023)</t>
  </si>
  <si>
    <t>Table 23.a</t>
  </si>
  <si>
    <t>Table 23.b</t>
  </si>
  <si>
    <t>Employment in design occupations by region (2020, 2025)</t>
  </si>
  <si>
    <t>Employment in design occupations as a proportion of all employment (2025)</t>
  </si>
  <si>
    <t>Table 24.a</t>
  </si>
  <si>
    <t>Table 24.b</t>
  </si>
  <si>
    <t xml:space="preserve">Table 27 </t>
  </si>
  <si>
    <t xml:space="preserve">Table 28 </t>
  </si>
  <si>
    <t>Table 29.a</t>
  </si>
  <si>
    <t>Table 29.b</t>
  </si>
  <si>
    <t>Table 29.c</t>
  </si>
  <si>
    <t>Table 29.d</t>
  </si>
  <si>
    <t>Table 29.e</t>
  </si>
  <si>
    <t>Table 29.f</t>
  </si>
  <si>
    <t>Table 31.a</t>
  </si>
  <si>
    <t>Employment in design intensive industries in countries/regions of the UK as a percentage of the UK total (2024)</t>
  </si>
  <si>
    <t>Table 31.b</t>
  </si>
  <si>
    <t xml:space="preserve">Table 31.c </t>
  </si>
  <si>
    <t>Total Employment in Design Occupations by country/region (2024)</t>
  </si>
  <si>
    <t xml:space="preserve">Table 31.d </t>
  </si>
  <si>
    <t>Total Design Occupations Employment by country/region (2017-2025)</t>
  </si>
  <si>
    <t xml:space="preserve">Number of businesses in design group (2017-2025) </t>
  </si>
  <si>
    <t>Table 32.a</t>
  </si>
  <si>
    <t>Design businesses, 2017-2025 as a proportion of the design economy</t>
  </si>
  <si>
    <t>Table 32.b</t>
  </si>
  <si>
    <t>Table 34.a</t>
  </si>
  <si>
    <t>Table 34.b</t>
  </si>
  <si>
    <t>Table 34.c</t>
  </si>
  <si>
    <t>Regional design industry business counts (2019-2025)</t>
  </si>
  <si>
    <t>Regional design Industry businesses as a proportion of all regional business (2019-2025)</t>
  </si>
  <si>
    <t>Table 36.b</t>
  </si>
  <si>
    <t>Table 36.a</t>
  </si>
  <si>
    <t>Employment in design intensive industries by region (2024)</t>
  </si>
  <si>
    <t>Size of firms designers work in (2020, 2025)</t>
  </si>
  <si>
    <t>Table 37.a</t>
  </si>
  <si>
    <t>Table 37.b</t>
  </si>
  <si>
    <t>Proportion of designers working in each size of firm (2020, 2025)</t>
  </si>
  <si>
    <t>Size of firm designers work in (2020, 2025)</t>
  </si>
  <si>
    <t>Table 38.a</t>
  </si>
  <si>
    <t>Table 38.b</t>
  </si>
  <si>
    <t>Designers employment status (2025)</t>
  </si>
  <si>
    <t>Table 40.a</t>
  </si>
  <si>
    <t>Table 40.b</t>
  </si>
  <si>
    <t>Secoond job status of designers (2025)</t>
  </si>
  <si>
    <t>Designers with degree or equivalent education (2025)</t>
  </si>
  <si>
    <t>Designers with Degree or Equivalent education (2025)</t>
  </si>
  <si>
    <t>Education level of designers by deisgn group (2025)</t>
  </si>
  <si>
    <t>Employment of male and female-identifying designers by sector (2025)</t>
  </si>
  <si>
    <t>Employment of male and female-identifying designers by sector (2025, %)</t>
  </si>
  <si>
    <t>Table 43.a</t>
  </si>
  <si>
    <t>Table 43.b</t>
  </si>
  <si>
    <t>Managers in the design economy by gender (2025)</t>
  </si>
  <si>
    <t>Managers in the design economy by gender (2025, %)</t>
  </si>
  <si>
    <t>Managers in the design economy by gender by role (2025, %)</t>
  </si>
  <si>
    <t>Table 44.a</t>
  </si>
  <si>
    <t>Table 44.b</t>
  </si>
  <si>
    <t>Table 44.c</t>
  </si>
  <si>
    <t>Disability status of designers by sector compared to UK working population (2025,%)</t>
  </si>
  <si>
    <t>Disability status of designers by sector, percentage change between 2020 and 2025 (%)</t>
  </si>
  <si>
    <t>Table 46.a</t>
  </si>
  <si>
    <t>Table 46.b</t>
  </si>
  <si>
    <t>Age of designers by design sector (2025, %)</t>
  </si>
  <si>
    <t>Table 47.a</t>
  </si>
  <si>
    <t>Table 47.b</t>
  </si>
  <si>
    <t>Managers in the design economy by age (2025, %)</t>
  </si>
  <si>
    <t>Design occupations by socio-economic class, broken down by design sector (2025, %)</t>
  </si>
  <si>
    <t>Employment in design intensive industries in combined authorities as percentages across all combined authorities (2024)</t>
  </si>
  <si>
    <t>Table 54.a</t>
  </si>
  <si>
    <t>Table 54.b</t>
  </si>
  <si>
    <t>Annual International Trade in Services</t>
  </si>
  <si>
    <t>UN COMTRADE</t>
  </si>
  <si>
    <t>Source: UN COMTRADE</t>
  </si>
  <si>
    <t>Business Register and Employment Survey</t>
  </si>
  <si>
    <t>Appendix A</t>
  </si>
  <si>
    <t>SOC and SIC codes in the Design Economy</t>
  </si>
  <si>
    <t>Design occupations in the Design Economy by SOC (Standard Occupational Classification) Code</t>
  </si>
  <si>
    <t>SOC</t>
  </si>
  <si>
    <t xml:space="preserve">Description </t>
  </si>
  <si>
    <t>Design Industries Group</t>
  </si>
  <si>
    <t>Civil engineers</t>
  </si>
  <si>
    <t xml:space="preserve">Architecture and built environment </t>
  </si>
  <si>
    <t>Draughtspersons</t>
  </si>
  <si>
    <t>Gardeners and landscape gardeners</t>
  </si>
  <si>
    <t>Tailors and dressmakers</t>
  </si>
  <si>
    <t>Mechanical engineers</t>
  </si>
  <si>
    <t>Design and development engineers</t>
  </si>
  <si>
    <t>Design (product and industrial)</t>
  </si>
  <si>
    <t xml:space="preserve">Engineering professionals not elsewhere classified </t>
  </si>
  <si>
    <t>Architects</t>
  </si>
  <si>
    <t>Town planning officers</t>
  </si>
  <si>
    <t>Chartered architectural technologists</t>
  </si>
  <si>
    <t>Architectural and town planning technicians</t>
  </si>
  <si>
    <t>Product, clothing and retail designers</t>
  </si>
  <si>
    <t xml:space="preserve">Advertising accounts managers and creative directors </t>
  </si>
  <si>
    <t>Design (advertising)</t>
  </si>
  <si>
    <t xml:space="preserve">Smiths and forge workers </t>
  </si>
  <si>
    <t>Weavers and knitters</t>
  </si>
  <si>
    <t>Glass and ceramics makers, decorators and freshers</t>
  </si>
  <si>
    <t>Furniture makers and other craft woodworkers</t>
  </si>
  <si>
    <t>Other skilled trades not elsewhere classified (e.g., engravers, goldsmiths)</t>
  </si>
  <si>
    <t>IT business analysts, architects and systems designers</t>
  </si>
  <si>
    <t>Programmers and software development professionals</t>
  </si>
  <si>
    <t xml:space="preserve">Web design and development professionals </t>
  </si>
  <si>
    <t>Artists</t>
  </si>
  <si>
    <t>Design (graphic)</t>
  </si>
  <si>
    <t>Graphic designers</t>
  </si>
  <si>
    <t>Design Industries in the Design Economy by SIC (Standard Industrial Classification) Code</t>
  </si>
  <si>
    <t>SIC</t>
  </si>
  <si>
    <t xml:space="preserve">Architectural activities </t>
  </si>
  <si>
    <t xml:space="preserve">Manufacture of ceramic household and ornamental articles </t>
  </si>
  <si>
    <t>Manufacture of jewellery and related articles</t>
  </si>
  <si>
    <t xml:space="preserve">Manufacture of other wearing apparel and accessories </t>
  </si>
  <si>
    <t xml:space="preserve">Publishing of computer games </t>
  </si>
  <si>
    <t>Other software publishing</t>
  </si>
  <si>
    <t xml:space="preserve">Computer programming activities </t>
  </si>
  <si>
    <t xml:space="preserve">Specialised design activities </t>
  </si>
  <si>
    <t xml:space="preserve">Manufacture of other products of wood etc </t>
  </si>
  <si>
    <t xml:space="preserve">Manufacture of consumer electronics </t>
  </si>
  <si>
    <t>Data tables for Design Economy 2026</t>
  </si>
  <si>
    <t xml:space="preserve">% increase </t>
  </si>
  <si>
    <t>Designers outside design industries aGVA (£'000s)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</si>
</sst>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0.0"/>
    <numFmt numFmtId="165" formatCode="_-* #,##0_-;\-* #,##0_-;_-* &quot;-&quot;??_-;_-@_-"/>
    <numFmt numFmtId="166" formatCode="0.0%"/>
    <numFmt numFmtId="167" formatCode="#,##0.0"/>
    <numFmt numFmtId="168" formatCode="&quot;£&quot;#,##0"/>
  </numFmts>
  <fonts count="36">
    <font>
      <sz val="11"/>
      <color theme="1"/>
      <name val="CircularXX Book"/>
      <family val="2"/>
      <scheme val="minor"/>
    </font>
    <font>
      <sz val="10"/>
      <color theme="1"/>
      <name val="CircularXX Book"/>
      <family val="2"/>
      <scheme val="minor"/>
    </font>
    <font>
      <sz val="9"/>
      <color theme="1"/>
      <name val="CircularXX Book"/>
      <family val="2"/>
      <scheme val="minor"/>
    </font>
    <font>
      <sz val="18"/>
      <color theme="3"/>
      <name val="CircularXX Book"/>
      <family val="2"/>
      <scheme val="minor"/>
    </font>
    <font>
      <sz val="12"/>
      <color theme="3"/>
      <name val="CircularXX Book"/>
      <family val="2"/>
      <scheme val="minor"/>
    </font>
    <font>
      <sz val="11"/>
      <color theme="3"/>
      <name val="CircularXX Book"/>
      <family val="2"/>
      <scheme val="minor"/>
    </font>
    <font>
      <i/>
      <sz val="11"/>
      <color theme="1"/>
      <name val="CircularXX Book"/>
      <family val="2"/>
      <scheme val="minor"/>
    </font>
    <font>
      <sz val="11"/>
      <color theme="1"/>
      <name val="CircularXX Book"/>
      <family val="2"/>
      <scheme val="minor"/>
    </font>
    <font>
      <sz val="10"/>
      <color theme="1"/>
      <name val="Arial"/>
      <family val="2"/>
    </font>
    <font>
      <sz val="10"/>
      <color indexed="8"/>
      <name val="Arial"/>
      <family val="2"/>
    </font>
    <font>
      <sz val="11"/>
      <color indexed="8"/>
      <name val="CircularXX Book"/>
      <family val="2"/>
      <scheme val="minor"/>
    </font>
    <font>
      <sz val="10"/>
      <name val="Arial"/>
      <family val="2"/>
    </font>
    <font>
      <b/>
      <sz val="10"/>
      <color theme="1"/>
      <name val="Arial"/>
      <family val="2"/>
    </font>
    <font>
      <b/>
      <sz val="11"/>
      <color theme="1"/>
      <name val="CircularXX Book"/>
      <family val="2"/>
      <scheme val="minor"/>
    </font>
    <font>
      <sz val="10"/>
      <color rgb="FF000000"/>
      <name val="Aptos Narrow"/>
      <family val="2"/>
    </font>
    <font>
      <sz val="10"/>
      <color rgb="FF000000"/>
      <name val="Arial"/>
      <family val="2"/>
    </font>
    <font>
      <sz val="8"/>
      <name val="CircularXX Book"/>
      <family val="2"/>
      <scheme val="minor"/>
    </font>
    <font>
      <sz val="11"/>
      <name val="CircularXX Book"/>
      <family val="2"/>
      <scheme val="minor"/>
    </font>
    <font>
      <b/>
      <sz val="11"/>
      <name val="CircularXX Book"/>
      <family val="2"/>
      <scheme val="minor"/>
    </font>
    <font>
      <b/>
      <sz val="11"/>
      <color rgb="FF000000"/>
      <name val="CircularXX Book"/>
      <family val="2"/>
      <scheme val="minor"/>
    </font>
    <font>
      <sz val="11"/>
      <color rgb="FF000000"/>
      <name val="CircularXX Book"/>
      <family val="2"/>
      <scheme val="minor"/>
    </font>
    <font>
      <b/>
      <sz val="11"/>
      <color indexed="8"/>
      <name val="CircularXX Book"/>
      <family val="2"/>
      <scheme val="minor"/>
    </font>
    <font>
      <b/>
      <i/>
      <sz val="11"/>
      <color rgb="FFFF7800"/>
      <name val="CircularXX Book"/>
      <family val="2"/>
      <scheme val="minor"/>
    </font>
    <font>
      <b/>
      <sz val="11"/>
      <color theme="1"/>
      <name val="CircularXX Book"/>
      <family val="2"/>
      <scheme val="major"/>
    </font>
    <font>
      <sz val="11"/>
      <color theme="1"/>
      <name val="CircularXX Book"/>
      <family val="2"/>
      <scheme val="major"/>
    </font>
    <font>
      <b/>
      <sz val="11"/>
      <color indexed="8"/>
      <name val="CircularXX Book"/>
      <family val="2"/>
      <scheme val="major"/>
    </font>
    <font>
      <sz val="11"/>
      <color indexed="8"/>
      <name val="CircularXX Book"/>
      <family val="2"/>
      <scheme val="major"/>
    </font>
    <font>
      <b/>
      <i/>
      <sz val="11"/>
      <color rgb="FFFF7800"/>
      <name val="CircularXX Book"/>
      <family val="2"/>
      <scheme val="major"/>
    </font>
    <font>
      <sz val="11"/>
      <name val="CircularXX Book"/>
      <family val="2"/>
      <scheme val="major"/>
    </font>
    <font>
      <b/>
      <i/>
      <sz val="11"/>
      <name val="CircularXX Book"/>
      <family val="2"/>
      <scheme val="major"/>
    </font>
    <font>
      <b/>
      <sz val="11"/>
      <color rgb="FF000000"/>
      <name val="CircularXX Book"/>
      <family val="2"/>
      <scheme val="major"/>
    </font>
    <font>
      <sz val="11"/>
      <color rgb="FF000000"/>
      <name val="CircularXX Book"/>
      <family val="2"/>
      <scheme val="major"/>
    </font>
    <font>
      <i/>
      <sz val="11"/>
      <color theme="1"/>
      <name val="CircularXX Book"/>
      <family val="2"/>
      <scheme val="major"/>
    </font>
    <font>
      <b/>
      <sz val="11"/>
      <color theme="1"/>
      <name val="Arial"/>
      <family val="2"/>
    </font>
    <font>
      <sz val="11"/>
      <color theme="1"/>
      <name val="Arial"/>
      <family val="2"/>
    </font>
    <font>
      <b/>
      <sz val="11"/>
      <color theme="1"/>
      <name val="CircularXX Book"/>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0">
    <xf numFmtId="0" fontId="0" fillId="0" borderId="0"/>
    <xf numFmtId="0" fontId="7" fillId="0" borderId="0"/>
    <xf numFmtId="9" fontId="10" fillId="0" borderId="0" applyFont="0" applyFill="0" applyBorder="0" applyAlignment="0" applyProtection="0"/>
    <xf numFmtId="9" fontId="7" fillId="0" borderId="0" applyFont="0" applyFill="0" applyBorder="0" applyAlignment="0" applyProtection="0"/>
    <xf numFmtId="0" fontId="10"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1" fillId="0" borderId="0"/>
    <xf numFmtId="9" fontId="7" fillId="0" borderId="0" applyFont="0" applyFill="0" applyBorder="0" applyAlignment="0" applyProtection="0"/>
  </cellStyleXfs>
  <cellXfs count="212">
    <xf numFmtId="0" fontId="0" fillId="0" borderId="0" xfId="0"/>
    <xf numFmtId="0" fontId="0" fillId="2" borderId="0" xfId="0" applyFill="1"/>
    <xf numFmtId="0" fontId="0" fillId="2" borderId="0" xfId="0" applyFill="1" applyAlignment="1">
      <alignment vertical="center"/>
    </xf>
    <xf numFmtId="0" fontId="1" fillId="2" borderId="0" xfId="0" applyFont="1" applyFill="1"/>
    <xf numFmtId="0" fontId="2" fillId="2" borderId="0" xfId="0" applyFont="1" applyFill="1" applyAlignment="1">
      <alignment horizontal="left"/>
    </xf>
    <xf numFmtId="0" fontId="1" fillId="2" borderId="0" xfId="0" applyFont="1" applyFill="1" applyAlignment="1">
      <alignment horizontal="left"/>
    </xf>
    <xf numFmtId="0" fontId="3" fillId="2" borderId="0" xfId="0" applyFont="1" applyFill="1"/>
    <xf numFmtId="0" fontId="4" fillId="2" borderId="0" xfId="0" applyFont="1" applyFill="1" applyAlignment="1">
      <alignment vertical="center"/>
    </xf>
    <xf numFmtId="0" fontId="5" fillId="2" borderId="0" xfId="0" applyFont="1" applyFill="1" applyAlignment="1">
      <alignment vertical="center"/>
    </xf>
    <xf numFmtId="0" fontId="8" fillId="0" borderId="0" xfId="1" applyFont="1"/>
    <xf numFmtId="0" fontId="8" fillId="0" borderId="1" xfId="1" applyFont="1" applyBorder="1"/>
    <xf numFmtId="0" fontId="9" fillId="0" borderId="0" xfId="1" applyFont="1"/>
    <xf numFmtId="1" fontId="9" fillId="0" borderId="0" xfId="1" applyNumberFormat="1" applyFont="1" applyAlignment="1">
      <alignment horizontal="center"/>
    </xf>
    <xf numFmtId="0" fontId="12" fillId="0" borderId="0" xfId="1" applyFont="1"/>
    <xf numFmtId="1" fontId="8" fillId="0" borderId="0" xfId="1" applyNumberFormat="1" applyFont="1"/>
    <xf numFmtId="0" fontId="14" fillId="0" borderId="0" xfId="8" applyFont="1"/>
    <xf numFmtId="3" fontId="14" fillId="0" borderId="0" xfId="8" applyNumberFormat="1" applyFont="1"/>
    <xf numFmtId="0" fontId="15" fillId="0" borderId="0" xfId="0" applyFont="1"/>
    <xf numFmtId="9" fontId="0" fillId="0" borderId="0" xfId="7" applyFont="1"/>
    <xf numFmtId="0" fontId="0" fillId="0" borderId="1" xfId="0" applyBorder="1"/>
    <xf numFmtId="0" fontId="13" fillId="0" borderId="1" xfId="0" applyFont="1" applyBorder="1"/>
    <xf numFmtId="0" fontId="13" fillId="0" borderId="0" xfId="0" applyFont="1"/>
    <xf numFmtId="0" fontId="6" fillId="0" borderId="0" xfId="0" applyFont="1"/>
    <xf numFmtId="165" fontId="0" fillId="0" borderId="1" xfId="6" applyNumberFormat="1" applyFont="1" applyBorder="1"/>
    <xf numFmtId="9" fontId="0" fillId="0" borderId="1" xfId="7" applyFont="1" applyBorder="1"/>
    <xf numFmtId="165" fontId="13" fillId="0" borderId="1" xfId="6" applyNumberFormat="1" applyFont="1" applyBorder="1"/>
    <xf numFmtId="9" fontId="13" fillId="0" borderId="1" xfId="7" applyFont="1" applyBorder="1"/>
    <xf numFmtId="166" fontId="0" fillId="0" borderId="1" xfId="7" applyNumberFormat="1" applyFont="1" applyBorder="1"/>
    <xf numFmtId="9" fontId="0" fillId="0" borderId="1" xfId="0" applyNumberFormat="1" applyBorder="1"/>
    <xf numFmtId="166" fontId="0" fillId="0" borderId="1" xfId="0" applyNumberFormat="1" applyBorder="1"/>
    <xf numFmtId="3" fontId="0" fillId="0" borderId="1" xfId="0" applyNumberFormat="1" applyBorder="1"/>
    <xf numFmtId="165" fontId="0" fillId="0" borderId="1" xfId="0" applyNumberFormat="1" applyBorder="1"/>
    <xf numFmtId="0" fontId="1" fillId="0" borderId="0" xfId="1" applyFont="1"/>
    <xf numFmtId="0" fontId="13" fillId="0" borderId="1" xfId="0" applyFont="1" applyBorder="1" applyAlignment="1">
      <alignment horizontal="right"/>
    </xf>
    <xf numFmtId="0" fontId="13" fillId="0" borderId="1" xfId="0" applyFont="1" applyBorder="1" applyAlignment="1">
      <alignment horizontal="center"/>
    </xf>
    <xf numFmtId="9" fontId="0" fillId="0" borderId="1" xfId="7" applyFont="1" applyFill="1" applyBorder="1"/>
    <xf numFmtId="0" fontId="13" fillId="0" borderId="1" xfId="7" applyNumberFormat="1" applyFont="1" applyFill="1" applyBorder="1"/>
    <xf numFmtId="0" fontId="0" fillId="0" borderId="1" xfId="7" applyNumberFormat="1" applyFont="1" applyBorder="1"/>
    <xf numFmtId="0" fontId="13" fillId="0" borderId="1" xfId="0" applyFont="1" applyBorder="1" applyAlignment="1">
      <alignment horizontal="center" wrapText="1"/>
    </xf>
    <xf numFmtId="0" fontId="13" fillId="0" borderId="1" xfId="0" applyFont="1" applyBorder="1" applyAlignment="1">
      <alignment horizontal="center" vertical="top"/>
    </xf>
    <xf numFmtId="0" fontId="0" fillId="0" borderId="1" xfId="0" applyBorder="1" applyAlignment="1">
      <alignment horizontal="left"/>
    </xf>
    <xf numFmtId="0" fontId="7" fillId="0" borderId="1" xfId="1" applyBorder="1"/>
    <xf numFmtId="164" fontId="7" fillId="0" borderId="1" xfId="1" applyNumberFormat="1" applyBorder="1"/>
    <xf numFmtId="164" fontId="0" fillId="0" borderId="1" xfId="0" applyNumberFormat="1" applyBorder="1"/>
    <xf numFmtId="167" fontId="0" fillId="0" borderId="1" xfId="0" applyNumberFormat="1" applyBorder="1"/>
    <xf numFmtId="165" fontId="0" fillId="0" borderId="0" xfId="7" applyNumberFormat="1" applyFont="1"/>
    <xf numFmtId="9" fontId="7" fillId="0" borderId="1" xfId="7" applyFont="1" applyFill="1" applyBorder="1"/>
    <xf numFmtId="3" fontId="0" fillId="0" borderId="1" xfId="6" applyNumberFormat="1" applyFont="1" applyBorder="1"/>
    <xf numFmtId="165" fontId="0" fillId="0" borderId="0" xfId="0" applyNumberFormat="1"/>
    <xf numFmtId="166" fontId="0" fillId="0" borderId="0" xfId="0" applyNumberFormat="1"/>
    <xf numFmtId="165" fontId="13" fillId="0" borderId="1" xfId="0" applyNumberFormat="1" applyFont="1" applyBorder="1"/>
    <xf numFmtId="166" fontId="13" fillId="0" borderId="1" xfId="0" applyNumberFormat="1" applyFont="1" applyBorder="1"/>
    <xf numFmtId="0" fontId="13" fillId="0" borderId="1" xfId="0" applyFont="1" applyBorder="1" applyAlignment="1">
      <alignment wrapText="1"/>
    </xf>
    <xf numFmtId="9" fontId="13" fillId="0" borderId="1" xfId="0" applyNumberFormat="1" applyFont="1" applyBorder="1"/>
    <xf numFmtId="0" fontId="0" fillId="0" borderId="0" xfId="0" applyAlignment="1">
      <alignment wrapText="1"/>
    </xf>
    <xf numFmtId="9" fontId="7" fillId="0" borderId="1" xfId="7" applyFont="1" applyBorder="1"/>
    <xf numFmtId="0" fontId="13" fillId="0" borderId="0" xfId="0" applyFont="1" applyAlignment="1">
      <alignment horizontal="left"/>
    </xf>
    <xf numFmtId="166" fontId="0" fillId="0" borderId="0" xfId="7" applyNumberFormat="1" applyFont="1" applyBorder="1"/>
    <xf numFmtId="166" fontId="0" fillId="0" borderId="0" xfId="7" applyNumberFormat="1" applyFont="1"/>
    <xf numFmtId="1" fontId="0" fillId="0" borderId="0" xfId="7" applyNumberFormat="1" applyFont="1"/>
    <xf numFmtId="9" fontId="0" fillId="0" borderId="0" xfId="7" applyFont="1" applyBorder="1"/>
    <xf numFmtId="165" fontId="0" fillId="0" borderId="0" xfId="6" applyNumberFormat="1" applyFont="1" applyBorder="1"/>
    <xf numFmtId="165" fontId="0" fillId="0" borderId="0" xfId="6" applyNumberFormat="1" applyFont="1" applyFill="1" applyBorder="1"/>
    <xf numFmtId="166" fontId="0" fillId="0" borderId="0" xfId="7" applyNumberFormat="1" applyFont="1" applyFill="1"/>
    <xf numFmtId="9" fontId="0" fillId="0" borderId="0" xfId="0" applyNumberFormat="1"/>
    <xf numFmtId="9" fontId="13" fillId="0" borderId="0" xfId="7" applyFont="1" applyFill="1" applyBorder="1"/>
    <xf numFmtId="9" fontId="0" fillId="0" borderId="0" xfId="7" applyFont="1" applyFill="1"/>
    <xf numFmtId="0" fontId="13" fillId="0" borderId="1" xfId="0" applyFont="1" applyBorder="1" applyAlignment="1">
      <alignment horizontal="left" wrapText="1"/>
    </xf>
    <xf numFmtId="0" fontId="13" fillId="0" borderId="1" xfId="0" applyFont="1" applyBorder="1" applyAlignment="1">
      <alignment horizontal="left"/>
    </xf>
    <xf numFmtId="165" fontId="0" fillId="0" borderId="1" xfId="6" applyNumberFormat="1" applyFont="1" applyFill="1" applyBorder="1"/>
    <xf numFmtId="165" fontId="13" fillId="0" borderId="1" xfId="6" applyNumberFormat="1" applyFont="1" applyFill="1" applyBorder="1"/>
    <xf numFmtId="0" fontId="13" fillId="0" borderId="0" xfId="0" applyFont="1" applyAlignment="1">
      <alignment vertical="center"/>
    </xf>
    <xf numFmtId="0" fontId="0" fillId="0" borderId="0" xfId="0" applyAlignment="1">
      <alignment vertical="center"/>
    </xf>
    <xf numFmtId="165" fontId="0" fillId="0" borderId="0" xfId="6" applyNumberFormat="1" applyFont="1" applyFill="1" applyBorder="1" applyAlignment="1">
      <alignment vertical="center"/>
    </xf>
    <xf numFmtId="9" fontId="13" fillId="0" borderId="0" xfId="7" applyFont="1" applyFill="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0" fillId="0" borderId="1" xfId="0" applyBorder="1" applyAlignment="1">
      <alignment vertical="center"/>
    </xf>
    <xf numFmtId="165" fontId="0" fillId="0" borderId="1" xfId="6" applyNumberFormat="1" applyFont="1" applyFill="1" applyBorder="1" applyAlignment="1">
      <alignment vertical="center"/>
    </xf>
    <xf numFmtId="0" fontId="13" fillId="0" borderId="1" xfId="0" applyFont="1" applyBorder="1" applyAlignment="1">
      <alignment vertical="center"/>
    </xf>
    <xf numFmtId="165" fontId="13" fillId="0" borderId="1" xfId="6" applyNumberFormat="1" applyFont="1" applyFill="1" applyBorder="1" applyAlignment="1">
      <alignment vertical="center"/>
    </xf>
    <xf numFmtId="9" fontId="13" fillId="0" borderId="1" xfId="0" applyNumberFormat="1" applyFont="1" applyBorder="1" applyAlignment="1">
      <alignment vertical="center"/>
    </xf>
    <xf numFmtId="0" fontId="0" fillId="0" borderId="0" xfId="0" applyAlignment="1">
      <alignment horizontal="left" wrapText="1"/>
    </xf>
    <xf numFmtId="0" fontId="0" fillId="0" borderId="1" xfId="0" applyBorder="1" applyAlignment="1">
      <alignment horizontal="left" wrapText="1"/>
    </xf>
    <xf numFmtId="0" fontId="19" fillId="0" borderId="0" xfId="0" applyFont="1" applyAlignment="1">
      <alignment horizontal="left"/>
    </xf>
    <xf numFmtId="0" fontId="20" fillId="0" borderId="0" xfId="0" applyFont="1"/>
    <xf numFmtId="0" fontId="20" fillId="0" borderId="0" xfId="0" applyFont="1" applyAlignment="1">
      <alignment horizontal="left"/>
    </xf>
    <xf numFmtId="3" fontId="19" fillId="0" borderId="0" xfId="0" applyNumberFormat="1" applyFont="1" applyAlignment="1">
      <alignment horizontal="right"/>
    </xf>
    <xf numFmtId="0" fontId="0" fillId="0" borderId="0" xfId="0" applyAlignment="1">
      <alignment horizontal="left"/>
    </xf>
    <xf numFmtId="0" fontId="20" fillId="0" borderId="1" xfId="0" applyFont="1" applyBorder="1" applyAlignment="1">
      <alignment horizontal="left"/>
    </xf>
    <xf numFmtId="0" fontId="19" fillId="0" borderId="1" xfId="0" applyFont="1" applyBorder="1" applyAlignment="1">
      <alignment horizontal="center" vertical="center" wrapText="1"/>
    </xf>
    <xf numFmtId="3" fontId="20" fillId="0" borderId="1" xfId="0" applyNumberFormat="1" applyFont="1" applyBorder="1" applyAlignment="1">
      <alignment horizontal="right"/>
    </xf>
    <xf numFmtId="0" fontId="20" fillId="0" borderId="1" xfId="0" applyFont="1" applyBorder="1" applyAlignment="1">
      <alignment horizontal="right"/>
    </xf>
    <xf numFmtId="0" fontId="19" fillId="0" borderId="1" xfId="0" applyFont="1" applyBorder="1" applyAlignment="1">
      <alignment horizontal="left"/>
    </xf>
    <xf numFmtId="3" fontId="19" fillId="0" borderId="1" xfId="0" applyNumberFormat="1" applyFont="1" applyBorder="1" applyAlignment="1">
      <alignment horizontal="right"/>
    </xf>
    <xf numFmtId="0" fontId="13" fillId="0" borderId="1" xfId="0" applyFont="1" applyBorder="1" applyAlignment="1">
      <alignment horizontal="center" vertical="center"/>
    </xf>
    <xf numFmtId="0" fontId="10" fillId="0" borderId="1" xfId="0" applyFont="1" applyBorder="1" applyAlignment="1">
      <alignment horizontal="left" vertical="center" wrapText="1"/>
    </xf>
    <xf numFmtId="3" fontId="10" fillId="0" borderId="1" xfId="0" applyNumberFormat="1" applyFont="1" applyBorder="1" applyAlignment="1">
      <alignment horizontal="right"/>
    </xf>
    <xf numFmtId="43" fontId="0" fillId="0" borderId="0" xfId="0" applyNumberFormat="1"/>
    <xf numFmtId="165" fontId="0" fillId="0" borderId="0" xfId="6" applyNumberFormat="1" applyFont="1"/>
    <xf numFmtId="0" fontId="0" fillId="0" borderId="1" xfId="0" applyBorder="1" applyAlignment="1">
      <alignment horizontal="center"/>
    </xf>
    <xf numFmtId="0" fontId="13" fillId="0" borderId="1" xfId="7" applyNumberFormat="1" applyFont="1" applyBorder="1"/>
    <xf numFmtId="0" fontId="0" fillId="0" borderId="0" xfId="0" applyAlignment="1">
      <alignment horizontal="center"/>
    </xf>
    <xf numFmtId="2" fontId="0" fillId="0" borderId="1" xfId="0" applyNumberFormat="1" applyBorder="1" applyAlignment="1">
      <alignment horizontal="center"/>
    </xf>
    <xf numFmtId="9" fontId="0" fillId="0" borderId="1" xfId="7" applyFont="1" applyBorder="1" applyAlignment="1">
      <alignment horizontal="center"/>
    </xf>
    <xf numFmtId="3" fontId="13" fillId="0" borderId="1" xfId="0" applyNumberFormat="1" applyFont="1" applyBorder="1"/>
    <xf numFmtId="0" fontId="13" fillId="0" borderId="1" xfId="5" applyNumberFormat="1" applyFont="1" applyBorder="1"/>
    <xf numFmtId="168" fontId="0" fillId="0" borderId="1" xfId="5" applyNumberFormat="1" applyFont="1" applyBorder="1"/>
    <xf numFmtId="168" fontId="0" fillId="0" borderId="0" xfId="0" applyNumberFormat="1"/>
    <xf numFmtId="168" fontId="13" fillId="0" borderId="1" xfId="5" applyNumberFormat="1" applyFont="1" applyBorder="1"/>
    <xf numFmtId="168" fontId="0" fillId="0" borderId="1" xfId="0" applyNumberFormat="1" applyBorder="1"/>
    <xf numFmtId="168" fontId="13" fillId="0" borderId="1" xfId="0" applyNumberFormat="1" applyFont="1" applyBorder="1"/>
    <xf numFmtId="3" fontId="0" fillId="0" borderId="0" xfId="0" applyNumberFormat="1"/>
    <xf numFmtId="0" fontId="13" fillId="0" borderId="2" xfId="0" applyFont="1" applyBorder="1"/>
    <xf numFmtId="0" fontId="13" fillId="0" borderId="3" xfId="0" applyFont="1" applyBorder="1"/>
    <xf numFmtId="165" fontId="7" fillId="0" borderId="1" xfId="6" applyNumberFormat="1" applyFont="1" applyBorder="1"/>
    <xf numFmtId="165" fontId="13" fillId="0" borderId="0" xfId="6" applyNumberFormat="1" applyFont="1" applyBorder="1"/>
    <xf numFmtId="0" fontId="13" fillId="0" borderId="2" xfId="0" applyFont="1" applyBorder="1" applyAlignment="1">
      <alignment horizontal="center" wrapText="1"/>
    </xf>
    <xf numFmtId="0" fontId="0" fillId="0" borderId="4" xfId="0" applyBorder="1"/>
    <xf numFmtId="9" fontId="0" fillId="0" borderId="5" xfId="0" applyNumberFormat="1" applyBorder="1"/>
    <xf numFmtId="0" fontId="0" fillId="0" borderId="6" xfId="0" applyBorder="1"/>
    <xf numFmtId="9" fontId="0" fillId="0" borderId="2" xfId="0" applyNumberFormat="1" applyBorder="1"/>
    <xf numFmtId="9" fontId="0" fillId="0" borderId="1" xfId="6" applyNumberFormat="1" applyFont="1" applyBorder="1"/>
    <xf numFmtId="1" fontId="13" fillId="0" borderId="1" xfId="6" applyNumberFormat="1" applyFont="1" applyBorder="1"/>
    <xf numFmtId="165" fontId="13" fillId="0" borderId="0" xfId="0" applyNumberFormat="1" applyFont="1"/>
    <xf numFmtId="0" fontId="13" fillId="0" borderId="0" xfId="1" applyFont="1"/>
    <xf numFmtId="0" fontId="7" fillId="0" borderId="0" xfId="1"/>
    <xf numFmtId="0" fontId="21" fillId="0" borderId="1" xfId="1" applyFont="1" applyBorder="1" applyAlignment="1">
      <alignment horizontal="left"/>
    </xf>
    <xf numFmtId="0" fontId="13" fillId="0" borderId="1" xfId="1" applyFont="1" applyBorder="1" applyAlignment="1">
      <alignment horizontal="center"/>
    </xf>
    <xf numFmtId="0" fontId="13" fillId="0" borderId="1" xfId="1" applyFont="1" applyBorder="1"/>
    <xf numFmtId="1" fontId="10" fillId="0" borderId="1" xfId="1" applyNumberFormat="1" applyFont="1" applyBorder="1" applyAlignment="1">
      <alignment horizontal="center"/>
    </xf>
    <xf numFmtId="0" fontId="7" fillId="0" borderId="1" xfId="1" applyBorder="1" applyAlignment="1">
      <alignment horizontal="left"/>
    </xf>
    <xf numFmtId="1" fontId="7" fillId="0" borderId="1" xfId="1" applyNumberFormat="1" applyBorder="1" applyAlignment="1">
      <alignment horizontal="center"/>
    </xf>
    <xf numFmtId="0" fontId="21" fillId="0" borderId="1" xfId="1" applyFont="1" applyBorder="1"/>
    <xf numFmtId="0" fontId="10" fillId="0" borderId="1" xfId="1" applyFont="1" applyBorder="1" applyAlignment="1">
      <alignment horizontal="left"/>
    </xf>
    <xf numFmtId="164" fontId="10" fillId="0" borderId="1" xfId="1" applyNumberFormat="1" applyFont="1" applyBorder="1" applyAlignment="1">
      <alignment horizontal="left"/>
    </xf>
    <xf numFmtId="1" fontId="7" fillId="0" borderId="1" xfId="1" applyNumberFormat="1" applyBorder="1"/>
    <xf numFmtId="0" fontId="22" fillId="0" borderId="0" xfId="1" applyFont="1"/>
    <xf numFmtId="0" fontId="23" fillId="0" borderId="0" xfId="1" applyFont="1"/>
    <xf numFmtId="0" fontId="24" fillId="0" borderId="0" xfId="1" applyFont="1"/>
    <xf numFmtId="0" fontId="25" fillId="0" borderId="1" xfId="1" applyFont="1" applyBorder="1" applyAlignment="1">
      <alignment horizontal="left"/>
    </xf>
    <xf numFmtId="0" fontId="23" fillId="0" borderId="1" xfId="1" applyFont="1" applyBorder="1" applyAlignment="1">
      <alignment horizontal="center"/>
    </xf>
    <xf numFmtId="0" fontId="23" fillId="0" borderId="1" xfId="1" applyFont="1" applyBorder="1" applyAlignment="1">
      <alignment horizontal="center" wrapText="1"/>
    </xf>
    <xf numFmtId="0" fontId="23" fillId="0" borderId="1" xfId="1" applyFont="1" applyBorder="1"/>
    <xf numFmtId="0" fontId="24" fillId="0" borderId="1" xfId="1" applyFont="1" applyBorder="1"/>
    <xf numFmtId="1" fontId="26" fillId="0" borderId="1" xfId="1" applyNumberFormat="1" applyFont="1" applyBorder="1" applyAlignment="1">
      <alignment horizontal="center"/>
    </xf>
    <xf numFmtId="2" fontId="26" fillId="0" borderId="1" xfId="1" applyNumberFormat="1" applyFont="1" applyBorder="1" applyAlignment="1">
      <alignment horizontal="center"/>
    </xf>
    <xf numFmtId="0" fontId="24" fillId="0" borderId="1" xfId="1" applyFont="1" applyBorder="1" applyAlignment="1">
      <alignment horizontal="left"/>
    </xf>
    <xf numFmtId="1" fontId="24" fillId="0" borderId="1" xfId="1" applyNumberFormat="1" applyFont="1" applyBorder="1"/>
    <xf numFmtId="0" fontId="25" fillId="0" borderId="1" xfId="1" applyFont="1" applyBorder="1"/>
    <xf numFmtId="1" fontId="25" fillId="0" borderId="1" xfId="1" applyNumberFormat="1" applyFont="1" applyBorder="1" applyAlignment="1">
      <alignment horizontal="center"/>
    </xf>
    <xf numFmtId="1" fontId="26" fillId="0" borderId="0" xfId="1" applyNumberFormat="1" applyFont="1" applyAlignment="1">
      <alignment horizontal="center"/>
    </xf>
    <xf numFmtId="1" fontId="24" fillId="0" borderId="1" xfId="1" applyNumberFormat="1" applyFont="1" applyBorder="1" applyAlignment="1">
      <alignment horizontal="center"/>
    </xf>
    <xf numFmtId="0" fontId="24" fillId="0" borderId="0" xfId="1" applyFont="1" applyAlignment="1">
      <alignment horizontal="center"/>
    </xf>
    <xf numFmtId="0" fontId="28" fillId="0" borderId="0" xfId="1" applyFont="1"/>
    <xf numFmtId="0" fontId="29" fillId="0" borderId="0" xfId="1" applyFont="1"/>
    <xf numFmtId="0" fontId="17" fillId="0" borderId="0" xfId="1" applyFont="1"/>
    <xf numFmtId="0" fontId="13" fillId="0" borderId="1" xfId="1" applyFont="1" applyBorder="1" applyAlignment="1">
      <alignment horizontal="center" wrapText="1"/>
    </xf>
    <xf numFmtId="2" fontId="10" fillId="0" borderId="1" xfId="1" applyNumberFormat="1" applyFont="1" applyBorder="1" applyAlignment="1">
      <alignment horizontal="center"/>
    </xf>
    <xf numFmtId="0" fontId="7" fillId="0" borderId="0" xfId="1" applyAlignment="1">
      <alignment horizontal="center"/>
    </xf>
    <xf numFmtId="165" fontId="7" fillId="0" borderId="1" xfId="6" applyNumberFormat="1" applyFont="1" applyFill="1" applyBorder="1" applyAlignment="1">
      <alignment horizontal="center"/>
    </xf>
    <xf numFmtId="0" fontId="30" fillId="0" borderId="0" xfId="0" applyFont="1"/>
    <xf numFmtId="0" fontId="31" fillId="0" borderId="0" xfId="0" applyFont="1"/>
    <xf numFmtId="0" fontId="31" fillId="0" borderId="1" xfId="0" applyFont="1" applyBorder="1" applyAlignment="1">
      <alignment horizontal="center"/>
    </xf>
    <xf numFmtId="0" fontId="31" fillId="0" borderId="1" xfId="0" applyFont="1" applyBorder="1" applyAlignment="1">
      <alignment horizontal="left"/>
    </xf>
    <xf numFmtId="164" fontId="31" fillId="0" borderId="1" xfId="0" applyNumberFormat="1" applyFont="1" applyBorder="1" applyAlignment="1">
      <alignment horizontal="center"/>
    </xf>
    <xf numFmtId="0" fontId="27" fillId="0" borderId="0" xfId="0" applyFont="1"/>
    <xf numFmtId="0" fontId="30" fillId="0" borderId="0" xfId="8" applyFont="1"/>
    <xf numFmtId="0" fontId="31" fillId="0" borderId="0" xfId="8" applyFont="1"/>
    <xf numFmtId="0" fontId="31" fillId="0" borderId="1" xfId="8" applyFont="1" applyBorder="1" applyAlignment="1">
      <alignment horizontal="center"/>
    </xf>
    <xf numFmtId="0" fontId="31" fillId="0" borderId="2" xfId="8" applyFont="1" applyBorder="1" applyAlignment="1">
      <alignment horizontal="left"/>
    </xf>
    <xf numFmtId="3" fontId="31" fillId="0" borderId="1" xfId="8" applyNumberFormat="1" applyFont="1" applyBorder="1" applyAlignment="1">
      <alignment horizontal="center"/>
    </xf>
    <xf numFmtId="0" fontId="31" fillId="0" borderId="1" xfId="8" applyFont="1" applyBorder="1"/>
    <xf numFmtId="9" fontId="31" fillId="0" borderId="1" xfId="8" applyNumberFormat="1" applyFont="1" applyBorder="1" applyAlignment="1">
      <alignment horizontal="center"/>
    </xf>
    <xf numFmtId="0" fontId="28" fillId="0" borderId="0" xfId="8" applyFont="1"/>
    <xf numFmtId="9" fontId="31" fillId="0" borderId="2" xfId="9" applyFont="1" applyBorder="1" applyAlignment="1">
      <alignment horizontal="center"/>
    </xf>
    <xf numFmtId="0" fontId="31" fillId="0" borderId="2" xfId="8" applyFont="1" applyBorder="1" applyAlignment="1">
      <alignment horizontal="center"/>
    </xf>
    <xf numFmtId="1" fontId="31" fillId="0" borderId="1" xfId="8" applyNumberFormat="1" applyFont="1" applyBorder="1" applyAlignment="1">
      <alignment horizontal="center"/>
    </xf>
    <xf numFmtId="3" fontId="31" fillId="0" borderId="0" xfId="8" applyNumberFormat="1" applyFont="1"/>
    <xf numFmtId="0" fontId="18" fillId="0" borderId="0" xfId="1" applyFont="1" applyAlignment="1">
      <alignment vertical="center"/>
    </xf>
    <xf numFmtId="0" fontId="7" fillId="0" borderId="1" xfId="1" applyBorder="1" applyAlignment="1">
      <alignment horizontal="center"/>
    </xf>
    <xf numFmtId="0" fontId="10" fillId="0" borderId="1" xfId="1" applyFont="1" applyBorder="1" applyAlignment="1">
      <alignment horizontal="center" wrapText="1"/>
    </xf>
    <xf numFmtId="3" fontId="7" fillId="0" borderId="1" xfId="1" applyNumberFormat="1" applyBorder="1" applyAlignment="1">
      <alignment horizontal="center"/>
    </xf>
    <xf numFmtId="9" fontId="7" fillId="0" borderId="1" xfId="2" applyFont="1" applyFill="1" applyBorder="1" applyAlignment="1">
      <alignment horizontal="center"/>
    </xf>
    <xf numFmtId="0" fontId="6" fillId="0" borderId="0" xfId="1" applyFont="1" applyAlignment="1">
      <alignment horizontal="center"/>
    </xf>
    <xf numFmtId="3" fontId="7" fillId="0" borderId="0" xfId="1" applyNumberFormat="1" applyAlignment="1">
      <alignment horizontal="center"/>
    </xf>
    <xf numFmtId="0" fontId="10" fillId="0" borderId="1" xfId="1" applyFont="1" applyBorder="1"/>
    <xf numFmtId="9" fontId="10" fillId="0" borderId="1" xfId="3" applyFont="1" applyBorder="1" applyAlignment="1">
      <alignment horizontal="center"/>
    </xf>
    <xf numFmtId="1" fontId="31" fillId="0" borderId="1" xfId="0" applyNumberFormat="1" applyFont="1" applyBorder="1" applyAlignment="1">
      <alignment horizontal="center"/>
    </xf>
    <xf numFmtId="0" fontId="28" fillId="0" borderId="0" xfId="0" applyFont="1"/>
    <xf numFmtId="0" fontId="21" fillId="0" borderId="0" xfId="1" applyFont="1"/>
    <xf numFmtId="0" fontId="10" fillId="0" borderId="0" xfId="1" applyFont="1"/>
    <xf numFmtId="0" fontId="10" fillId="0" borderId="1" xfId="1" applyFont="1" applyBorder="1" applyAlignment="1">
      <alignment horizontal="center"/>
    </xf>
    <xf numFmtId="0" fontId="10" fillId="0" borderId="2" xfId="1" applyFont="1" applyBorder="1" applyAlignment="1">
      <alignment horizontal="left"/>
    </xf>
    <xf numFmtId="9" fontId="10" fillId="0" borderId="1" xfId="2" applyFont="1" applyFill="1" applyBorder="1" applyAlignment="1">
      <alignment horizontal="center"/>
    </xf>
    <xf numFmtId="0" fontId="25" fillId="0" borderId="0" xfId="1" applyFont="1"/>
    <xf numFmtId="0" fontId="26" fillId="0" borderId="0" xfId="1" applyFont="1"/>
    <xf numFmtId="0" fontId="26" fillId="0" borderId="1" xfId="1" applyFont="1" applyBorder="1" applyAlignment="1">
      <alignment horizontal="center"/>
    </xf>
    <xf numFmtId="0" fontId="26" fillId="0" borderId="2" xfId="1" applyFont="1" applyBorder="1" applyAlignment="1">
      <alignment horizontal="left"/>
    </xf>
    <xf numFmtId="164" fontId="26" fillId="0" borderId="1" xfId="1" applyNumberFormat="1" applyFont="1" applyBorder="1" applyAlignment="1">
      <alignment horizontal="center"/>
    </xf>
    <xf numFmtId="3" fontId="26" fillId="0" borderId="1" xfId="1" applyNumberFormat="1" applyFont="1" applyBorder="1" applyAlignment="1">
      <alignment horizontal="center"/>
    </xf>
    <xf numFmtId="0" fontId="32" fillId="0" borderId="0" xfId="1" applyFont="1" applyAlignment="1">
      <alignment horizontal="center"/>
    </xf>
    <xf numFmtId="0" fontId="26" fillId="0" borderId="1" xfId="1" applyFont="1" applyBorder="1"/>
    <xf numFmtId="9" fontId="26" fillId="0" borderId="1" xfId="3" applyFont="1" applyBorder="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1" xfId="0" applyFont="1" applyBorder="1" applyAlignment="1">
      <alignment horizontal="left"/>
    </xf>
    <xf numFmtId="0" fontId="34" fillId="0" borderId="1" xfId="0" applyFont="1" applyBorder="1" applyAlignment="1">
      <alignment horizontal="left"/>
    </xf>
    <xf numFmtId="0" fontId="35" fillId="0" borderId="0" xfId="0" applyFont="1"/>
    <xf numFmtId="0" fontId="33" fillId="0" borderId="1" xfId="0" applyFont="1" applyBorder="1" applyAlignment="1">
      <alignment horizontal="center"/>
    </xf>
    <xf numFmtId="0" fontId="34" fillId="0" borderId="1" xfId="0" applyFont="1" applyBorder="1"/>
    <xf numFmtId="0" fontId="1" fillId="2" borderId="0" xfId="0" applyFont="1" applyFill="1" applyAlignment="1">
      <alignment horizontal="left"/>
    </xf>
  </cellXfs>
  <cellStyles count="10">
    <cellStyle name="Comma" xfId="6" builtinId="3"/>
    <cellStyle name="Comma 2" xfId="5" xr:uid="{23857DF0-FE9B-46C2-A611-704CFB1167A9}"/>
    <cellStyle name="Normal" xfId="0" builtinId="0"/>
    <cellStyle name="Normal 2" xfId="4" xr:uid="{29A18334-DD52-46E7-9FD6-8C0D37B24464}"/>
    <cellStyle name="Normal 3" xfId="1" xr:uid="{435C7E2B-C15C-4916-A0EF-28A1A2CB5229}"/>
    <cellStyle name="Normal 4" xfId="8" xr:uid="{3BF53270-DBA3-4CF6-B67F-DA2EBB25218D}"/>
    <cellStyle name="Percent" xfId="7" builtinId="5"/>
    <cellStyle name="Percent 2" xfId="2" xr:uid="{D9E83961-E22D-4A68-844C-DD2C5CE77926}"/>
    <cellStyle name="Percent 2 2" xfId="3" xr:uid="{F36C4B50-28AE-41CB-871C-A94E63D74C6B}"/>
    <cellStyle name="Percent 3" xfId="9" xr:uid="{03D9677F-3358-418D-93E8-A906F121D629}"/>
  </cellStyles>
  <dxfs count="2">
    <dxf>
      <font>
        <b/>
        <i val="0"/>
        <color theme="5"/>
      </font>
    </dxf>
    <dxf>
      <border>
        <bottom style="thin">
          <color theme="4"/>
        </bottom>
        <horizontal style="thin">
          <color theme="4"/>
        </horizontal>
      </border>
    </dxf>
  </dxfs>
  <tableStyles count="1" defaultTableStyle="BOP Light 1" defaultPivotStyle="PivotStyleLight16">
    <tableStyle name="BOP Light 1" pivot="0" count="2" xr9:uid="{74910E1F-BBF0-46C3-BAB3-BB28659CF894}">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53340</xdr:colOff>
      <xdr:row>0</xdr:row>
      <xdr:rowOff>245745</xdr:rowOff>
    </xdr:from>
    <xdr:to>
      <xdr:col>1</xdr:col>
      <xdr:colOff>1120140</xdr:colOff>
      <xdr:row>0</xdr:row>
      <xdr:rowOff>893445</xdr:rowOff>
    </xdr:to>
    <xdr:pic>
      <xdr:nvPicPr>
        <xdr:cNvPr id="2" name="Picture 3">
          <a:extLst>
            <a:ext uri="{FF2B5EF4-FFF2-40B4-BE49-F238E27FC236}">
              <a16:creationId xmlns:a16="http://schemas.microsoft.com/office/drawing/2014/main" id="{921DCEE8-758A-47A6-A9E5-9CE7B64FA0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245745"/>
          <a:ext cx="10668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xdr:colOff>
      <xdr:row>10</xdr:row>
      <xdr:rowOff>58420</xdr:rowOff>
    </xdr:from>
    <xdr:to>
      <xdr:col>2</xdr:col>
      <xdr:colOff>369662</xdr:colOff>
      <xdr:row>13</xdr:row>
      <xdr:rowOff>160076</xdr:rowOff>
    </xdr:to>
    <xdr:pic>
      <xdr:nvPicPr>
        <xdr:cNvPr id="4" name="Picture 3">
          <a:extLst>
            <a:ext uri="{FF2B5EF4-FFF2-40B4-BE49-F238E27FC236}">
              <a16:creationId xmlns:a16="http://schemas.microsoft.com/office/drawing/2014/main" id="{0BFB2E27-47AD-3E97-1267-7338C3066A5A}"/>
            </a:ext>
          </a:extLst>
        </xdr:cNvPr>
        <xdr:cNvPicPr>
          <a:picLocks noChangeAspect="1"/>
        </xdr:cNvPicPr>
      </xdr:nvPicPr>
      <xdr:blipFill>
        <a:blip xmlns:r="http://schemas.openxmlformats.org/officeDocument/2006/relationships" r:embed="rId2"/>
        <a:stretch>
          <a:fillRect/>
        </a:stretch>
      </xdr:blipFill>
      <xdr:spPr>
        <a:xfrm>
          <a:off x="701040" y="1976120"/>
          <a:ext cx="1002122" cy="6350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opconsulting.sharepoint.com/sites/2478/Shared%20Documents/Fieldwork/SRS%20outputs%20working%20copies/260622%20aGVA%20working.xlsx" TargetMode="External"/><Relationship Id="rId1" Type="http://schemas.openxmlformats.org/officeDocument/2006/relationships/externalLinkPath" Target="https://bopconsulting.sharepoint.com/sites/2478/Shared%20Documents/Fieldwork/SRS%20outputs%20working%20copies/260622%20aGVA%20working.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bopconsulting.sharepoint.com/sites/2478/Shared%20Documents/Fieldwork/260703%20ONS%20open%20data%20tables%20v04.xlsx" TargetMode="External"/><Relationship Id="rId1" Type="http://schemas.openxmlformats.org/officeDocument/2006/relationships/externalLinkPath" Target="https://bopconsulting.sharepoint.com/sites/2478/Shared%20Documents/Fieldwork/260703%20ONS%20open%20data%20tables%20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calcs"/>
      <sheetName val="aGVA region calc"/>
      <sheetName val="aGVA region collate"/>
      <sheetName val="Productivity"/>
      <sheetName val="aGVA (UK)"/>
      <sheetName val="2020 aGVA by Region"/>
      <sheetName val="2021 aGVA by Region"/>
      <sheetName val="2022 aGVA by Region"/>
      <sheetName val="2023 aGVA by Region"/>
      <sheetName val="aGVA Design Industries (region)"/>
      <sheetName val="UK level data"/>
      <sheetName val="2017 data"/>
      <sheetName val="2019 data as reported"/>
    </sheetNames>
    <sheetDataSet>
      <sheetData sheetId="0"/>
      <sheetData sheetId="1"/>
      <sheetData sheetId="2"/>
      <sheetData sheetId="3"/>
      <sheetData sheetId="4">
        <row r="19">
          <cell r="B19" t="str">
            <v>Architecture &amp; Built Environment</v>
          </cell>
        </row>
        <row r="20">
          <cell r="B20" t="str">
            <v>Design (Multidisciplinary)</v>
          </cell>
        </row>
        <row r="21">
          <cell r="B21" t="str">
            <v>Design (Advertising)</v>
          </cell>
        </row>
        <row r="22">
          <cell r="B22" t="str">
            <v>Design (Craft)</v>
          </cell>
        </row>
        <row r="23">
          <cell r="B23" t="str">
            <v>Design (Digital)</v>
          </cell>
        </row>
        <row r="24">
          <cell r="B24" t="str">
            <v>Design (Clothing)</v>
          </cell>
        </row>
        <row r="25">
          <cell r="B25" t="str">
            <v>Design (Graphic)</v>
          </cell>
        </row>
        <row r="26">
          <cell r="B26" t="str">
            <v>Design (Product &amp; Industrial)</v>
          </cell>
        </row>
        <row r="27">
          <cell r="B27" t="str">
            <v>Design Economy</v>
          </cell>
        </row>
      </sheetData>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gt;&gt;"/>
      <sheetName val="Mapping"/>
      <sheetName val="2017 BRES"/>
      <sheetName val="LQ individual"/>
      <sheetName val="Business by year"/>
      <sheetName val="Business"/>
      <sheetName val="LQ 2017"/>
      <sheetName val="LQ 2024"/>
      <sheetName val="BRES by LA"/>
      <sheetName val="LQ2017 (hardcode)"/>
      <sheetName val="LQ 2024 (hardcode)"/>
      <sheetName val="Local_Authority_District_to_Reg"/>
      <sheetName val="ASHE"/>
      <sheetName val="Tables &gt;&gt;"/>
      <sheetName val="Table 7"/>
      <sheetName val="Table 14"/>
      <sheetName val="Table 15"/>
      <sheetName val="BRES"/>
      <sheetName val="Table 16"/>
      <sheetName val="Table 17a"/>
      <sheetName val="Table 17b"/>
      <sheetName val="Table 18a"/>
      <sheetName val="Table 18b"/>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
          <cell r="Q10">
            <v>2024</v>
          </cell>
        </row>
        <row r="11">
          <cell r="B11" t="str">
            <v>Great Britain</v>
          </cell>
        </row>
        <row r="12">
          <cell r="B12" t="str">
            <v>United Kingdom</v>
          </cell>
          <cell r="Q12">
            <v>616</v>
          </cell>
        </row>
        <row r="13">
          <cell r="B13" t="str">
            <v>Hartlepool</v>
          </cell>
          <cell r="Q13">
            <v>613.5</v>
          </cell>
        </row>
        <row r="14">
          <cell r="B14" t="str">
            <v>Middlesbrough</v>
          </cell>
          <cell r="Q14">
            <v>567.29999999999995</v>
          </cell>
        </row>
        <row r="15">
          <cell r="B15" t="str">
            <v>Redcar and Cleveland</v>
          </cell>
          <cell r="Q15">
            <v>544.1</v>
          </cell>
        </row>
        <row r="16">
          <cell r="B16" t="str">
            <v>Stockton-on-Tees</v>
          </cell>
          <cell r="Q16">
            <v>544.29999999999995</v>
          </cell>
        </row>
        <row r="17">
          <cell r="B17" t="str">
            <v>Darlington</v>
          </cell>
          <cell r="Q17">
            <v>544.6</v>
          </cell>
        </row>
        <row r="18">
          <cell r="B18" t="str">
            <v>County Durham</v>
          </cell>
          <cell r="Q18">
            <v>559</v>
          </cell>
        </row>
        <row r="19">
          <cell r="B19" t="str">
            <v>Northumberland</v>
          </cell>
          <cell r="Q19">
            <v>556.29999999999995</v>
          </cell>
        </row>
        <row r="20">
          <cell r="B20" t="str">
            <v>Newcastle upon Tyne</v>
          </cell>
          <cell r="Q20">
            <v>572.9</v>
          </cell>
        </row>
        <row r="21">
          <cell r="B21" t="str">
            <v>North Tyneside</v>
          </cell>
          <cell r="Q21">
            <v>591.5</v>
          </cell>
        </row>
        <row r="22">
          <cell r="B22" t="str">
            <v>South Tyneside</v>
          </cell>
          <cell r="Q22">
            <v>608.1</v>
          </cell>
        </row>
        <row r="23">
          <cell r="B23" t="str">
            <v>Sunderland</v>
          </cell>
          <cell r="Q23">
            <v>546.29999999999995</v>
          </cell>
        </row>
        <row r="24">
          <cell r="B24" t="str">
            <v>Gateshead</v>
          </cell>
          <cell r="Q24">
            <v>547.6</v>
          </cell>
        </row>
        <row r="25">
          <cell r="B25" t="str">
            <v>Halton</v>
          </cell>
          <cell r="Q25">
            <v>562.9</v>
          </cell>
        </row>
        <row r="26">
          <cell r="B26" t="str">
            <v>Warrington</v>
          </cell>
          <cell r="Q26">
            <v>576.20000000000005</v>
          </cell>
        </row>
        <row r="27">
          <cell r="B27" t="str">
            <v>Blackburn with Darwen</v>
          </cell>
          <cell r="Q27">
            <v>636.1</v>
          </cell>
        </row>
        <row r="28">
          <cell r="B28" t="str">
            <v>Blackpool</v>
          </cell>
          <cell r="Q28">
            <v>528.20000000000005</v>
          </cell>
        </row>
        <row r="29">
          <cell r="B29" t="str">
            <v>Cheshire East</v>
          </cell>
          <cell r="Q29">
            <v>523.79999999999995</v>
          </cell>
        </row>
        <row r="30">
          <cell r="B30" t="str">
            <v>Cheshire West and Chester</v>
          </cell>
          <cell r="Q30">
            <v>648.6</v>
          </cell>
        </row>
        <row r="31">
          <cell r="B31" t="str">
            <v>Cumberland</v>
          </cell>
          <cell r="Q31">
            <v>606.1</v>
          </cell>
        </row>
        <row r="32">
          <cell r="B32" t="str">
            <v>Westmorland and Furness</v>
          </cell>
          <cell r="Q32">
            <v>618.1</v>
          </cell>
        </row>
        <row r="33">
          <cell r="B33" t="str">
            <v>Burnley</v>
          </cell>
          <cell r="Q33">
            <v>627.70000000000005</v>
          </cell>
        </row>
        <row r="34">
          <cell r="B34" t="str">
            <v>Chorley</v>
          </cell>
          <cell r="Q34">
            <v>564.6</v>
          </cell>
        </row>
        <row r="35">
          <cell r="B35" t="str">
            <v>Fylde</v>
          </cell>
          <cell r="Q35">
            <v>625.9</v>
          </cell>
        </row>
        <row r="36">
          <cell r="B36" t="str">
            <v>Hyndburn</v>
          </cell>
          <cell r="Q36">
            <v>547.79999999999995</v>
          </cell>
        </row>
        <row r="37">
          <cell r="B37" t="str">
            <v>Lancaster</v>
          </cell>
          <cell r="Q37">
            <v>577.6</v>
          </cell>
        </row>
        <row r="38">
          <cell r="B38" t="str">
            <v>Pendle</v>
          </cell>
          <cell r="Q38">
            <v>551</v>
          </cell>
        </row>
        <row r="39">
          <cell r="B39" t="str">
            <v>Preston</v>
          </cell>
          <cell r="Q39">
            <v>528.6</v>
          </cell>
        </row>
        <row r="40">
          <cell r="B40" t="str">
            <v>Ribble Valley</v>
          </cell>
          <cell r="Q40">
            <v>562.29999999999995</v>
          </cell>
        </row>
        <row r="41">
          <cell r="B41" t="str">
            <v>Rossendale</v>
          </cell>
          <cell r="Q41">
            <v>608.20000000000005</v>
          </cell>
        </row>
        <row r="42">
          <cell r="B42" t="str">
            <v>South Ribble</v>
          </cell>
          <cell r="Q42">
            <v>604.20000000000005</v>
          </cell>
        </row>
        <row r="43">
          <cell r="B43" t="str">
            <v>West Lancashire</v>
          </cell>
          <cell r="Q43">
            <v>603.4</v>
          </cell>
        </row>
        <row r="44">
          <cell r="B44" t="str">
            <v>Wyre</v>
          </cell>
          <cell r="Q44">
            <v>604.5</v>
          </cell>
        </row>
        <row r="45">
          <cell r="B45" t="str">
            <v>Bolton</v>
          </cell>
          <cell r="Q45">
            <v>578.4</v>
          </cell>
        </row>
        <row r="46">
          <cell r="B46" t="str">
            <v>Bury</v>
          </cell>
          <cell r="Q46">
            <v>550.29999999999995</v>
          </cell>
        </row>
        <row r="47">
          <cell r="B47" t="str">
            <v>Manchester</v>
          </cell>
          <cell r="Q47">
            <v>627.79999999999995</v>
          </cell>
        </row>
        <row r="48">
          <cell r="B48" t="str">
            <v>Oldham</v>
          </cell>
          <cell r="Q48">
            <v>565.4</v>
          </cell>
        </row>
        <row r="49">
          <cell r="B49" t="str">
            <v>Rochdale</v>
          </cell>
          <cell r="Q49">
            <v>579.6</v>
          </cell>
        </row>
        <row r="50">
          <cell r="B50" t="str">
            <v>Salford</v>
          </cell>
          <cell r="Q50">
            <v>583.6</v>
          </cell>
        </row>
        <row r="51">
          <cell r="B51" t="str">
            <v>Stockport</v>
          </cell>
          <cell r="Q51">
            <v>612.4</v>
          </cell>
        </row>
        <row r="52">
          <cell r="B52" t="str">
            <v>Tameside</v>
          </cell>
          <cell r="Q52">
            <v>638.9</v>
          </cell>
        </row>
        <row r="53">
          <cell r="B53" t="str">
            <v>Trafford</v>
          </cell>
          <cell r="Q53">
            <v>578.6</v>
          </cell>
        </row>
        <row r="54">
          <cell r="B54" t="str">
            <v>Wigan</v>
          </cell>
          <cell r="Q54">
            <v>670.2</v>
          </cell>
        </row>
        <row r="55">
          <cell r="B55" t="str">
            <v>Knowsley</v>
          </cell>
          <cell r="Q55">
            <v>587.20000000000005</v>
          </cell>
        </row>
        <row r="56">
          <cell r="B56" t="str">
            <v>Liverpool</v>
          </cell>
          <cell r="Q56">
            <v>615.20000000000005</v>
          </cell>
        </row>
        <row r="57">
          <cell r="B57" t="str">
            <v>St. Helens</v>
          </cell>
          <cell r="Q57">
            <v>582.20000000000005</v>
          </cell>
        </row>
        <row r="58">
          <cell r="B58" t="str">
            <v>Sefton</v>
          </cell>
          <cell r="Q58">
            <v>596.20000000000005</v>
          </cell>
        </row>
        <row r="59">
          <cell r="B59" t="str">
            <v>Wirral</v>
          </cell>
          <cell r="Q59">
            <v>549.4</v>
          </cell>
        </row>
        <row r="60">
          <cell r="B60" t="str">
            <v>Kingston upon Hull, City of</v>
          </cell>
          <cell r="Q60">
            <v>608.20000000000005</v>
          </cell>
        </row>
        <row r="61">
          <cell r="B61" t="str">
            <v>East Riding of Yorkshire</v>
          </cell>
          <cell r="Q61">
            <v>532.6</v>
          </cell>
        </row>
        <row r="62">
          <cell r="B62" t="str">
            <v>North East Lincolnshire</v>
          </cell>
          <cell r="Q62">
            <v>604.70000000000005</v>
          </cell>
        </row>
        <row r="63">
          <cell r="B63" t="str">
            <v>North Lincolnshire</v>
          </cell>
          <cell r="Q63">
            <v>573.79999999999995</v>
          </cell>
        </row>
        <row r="64">
          <cell r="B64" t="str">
            <v>York</v>
          </cell>
          <cell r="Q64">
            <v>609.9</v>
          </cell>
        </row>
        <row r="65">
          <cell r="B65" t="str">
            <v>North Yorkshire</v>
          </cell>
          <cell r="Q65">
            <v>631.70000000000005</v>
          </cell>
        </row>
        <row r="66">
          <cell r="B66" t="str">
            <v>Barnsley</v>
          </cell>
          <cell r="Q66">
            <v>576</v>
          </cell>
        </row>
        <row r="67">
          <cell r="B67" t="str">
            <v>Doncaster</v>
          </cell>
          <cell r="Q67">
            <v>587.4</v>
          </cell>
        </row>
        <row r="68">
          <cell r="B68" t="str">
            <v>Rotherham</v>
          </cell>
          <cell r="Q68">
            <v>579.4</v>
          </cell>
        </row>
        <row r="69">
          <cell r="B69" t="str">
            <v>Sheffield</v>
          </cell>
          <cell r="Q69">
            <v>550.1</v>
          </cell>
        </row>
        <row r="70">
          <cell r="B70" t="str">
            <v>Bradford</v>
          </cell>
          <cell r="Q70">
            <v>583.29999999999995</v>
          </cell>
        </row>
        <row r="71">
          <cell r="B71" t="str">
            <v>Calderdale</v>
          </cell>
          <cell r="Q71">
            <v>541.70000000000005</v>
          </cell>
        </row>
        <row r="72">
          <cell r="B72" t="str">
            <v>Kirklees</v>
          </cell>
          <cell r="Q72">
            <v>588.9</v>
          </cell>
        </row>
        <row r="73">
          <cell r="B73" t="str">
            <v>Leeds</v>
          </cell>
          <cell r="Q73">
            <v>559.70000000000005</v>
          </cell>
        </row>
        <row r="74">
          <cell r="B74" t="str">
            <v>Wakefield</v>
          </cell>
          <cell r="Q74">
            <v>604.6</v>
          </cell>
        </row>
        <row r="75">
          <cell r="B75" t="str">
            <v>Derby</v>
          </cell>
          <cell r="Q75">
            <v>570.1</v>
          </cell>
        </row>
        <row r="76">
          <cell r="B76" t="str">
            <v>Leicester</v>
          </cell>
          <cell r="Q76">
            <v>581.6</v>
          </cell>
        </row>
        <row r="77">
          <cell r="B77" t="str">
            <v>Rutland</v>
          </cell>
          <cell r="Q77">
            <v>517.5</v>
          </cell>
        </row>
        <row r="78">
          <cell r="B78" t="str">
            <v>Nottingham</v>
          </cell>
          <cell r="Q78">
            <v>762.2</v>
          </cell>
        </row>
        <row r="79">
          <cell r="B79" t="str">
            <v>North Northamptonshire</v>
          </cell>
          <cell r="Q79">
            <v>502.9</v>
          </cell>
        </row>
        <row r="80">
          <cell r="B80" t="str">
            <v>West Northamptonshire</v>
          </cell>
          <cell r="Q80">
            <v>613.1</v>
          </cell>
        </row>
        <row r="81">
          <cell r="B81" t="str">
            <v>Amber Valley</v>
          </cell>
          <cell r="Q81">
            <v>626.79999999999995</v>
          </cell>
        </row>
        <row r="82">
          <cell r="B82" t="str">
            <v>Bolsover</v>
          </cell>
          <cell r="Q82">
            <v>591.4</v>
          </cell>
        </row>
        <row r="83">
          <cell r="B83" t="str">
            <v>Chesterfield</v>
          </cell>
          <cell r="Q83">
            <v>528.6</v>
          </cell>
        </row>
        <row r="84">
          <cell r="B84" t="str">
            <v>Derbyshire Dales</v>
          </cell>
          <cell r="Q84">
            <v>573.6</v>
          </cell>
        </row>
        <row r="85">
          <cell r="B85" t="str">
            <v>Erewash</v>
          </cell>
          <cell r="Q85">
            <v>578.6</v>
          </cell>
        </row>
        <row r="86">
          <cell r="B86" t="str">
            <v>High Peak</v>
          </cell>
          <cell r="Q86">
            <v>597.79999999999995</v>
          </cell>
        </row>
        <row r="87">
          <cell r="B87" t="str">
            <v>North East Derbyshire</v>
          </cell>
          <cell r="Q87">
            <v>594.70000000000005</v>
          </cell>
        </row>
        <row r="88">
          <cell r="B88" t="str">
            <v>South Derbyshire</v>
          </cell>
          <cell r="Q88">
            <v>574.9</v>
          </cell>
        </row>
        <row r="89">
          <cell r="B89" t="str">
            <v>Blaby</v>
          </cell>
          <cell r="Q89">
            <v>650.6</v>
          </cell>
        </row>
        <row r="90">
          <cell r="B90" t="str">
            <v>Charnwood</v>
          </cell>
          <cell r="Q90">
            <v>632.9</v>
          </cell>
        </row>
        <row r="91">
          <cell r="B91" t="str">
            <v>Harborough</v>
          </cell>
          <cell r="Q91">
            <v>614.4</v>
          </cell>
        </row>
        <row r="92">
          <cell r="B92" t="str">
            <v>Hinckley and Bosworth</v>
          </cell>
          <cell r="Q92">
            <v>646.20000000000005</v>
          </cell>
        </row>
        <row r="93">
          <cell r="B93" t="str">
            <v>Melton</v>
          </cell>
          <cell r="Q93">
            <v>580.9</v>
          </cell>
        </row>
        <row r="94">
          <cell r="B94" t="str">
            <v>North West Leicestershire</v>
          </cell>
          <cell r="Q94">
            <v>505.4</v>
          </cell>
        </row>
        <row r="95">
          <cell r="B95" t="str">
            <v>Oadby and Wigston</v>
          </cell>
          <cell r="Q95">
            <v>624.20000000000005</v>
          </cell>
        </row>
        <row r="96">
          <cell r="B96" t="str">
            <v>Boston</v>
          </cell>
          <cell r="Q96">
            <v>552.5</v>
          </cell>
        </row>
        <row r="97">
          <cell r="B97" t="str">
            <v>East Lindsey</v>
          </cell>
          <cell r="Q97">
            <v>507.2</v>
          </cell>
        </row>
        <row r="98">
          <cell r="B98" t="str">
            <v>Lincoln</v>
          </cell>
          <cell r="Q98">
            <v>504.9</v>
          </cell>
        </row>
        <row r="99">
          <cell r="B99" t="str">
            <v>North Kesteven</v>
          </cell>
          <cell r="Q99">
            <v>565.4</v>
          </cell>
        </row>
        <row r="100">
          <cell r="B100" t="str">
            <v>South Holland</v>
          </cell>
          <cell r="Q100">
            <v>612</v>
          </cell>
        </row>
        <row r="101">
          <cell r="B101" t="str">
            <v>South Kesteven</v>
          </cell>
          <cell r="Q101">
            <v>578</v>
          </cell>
        </row>
        <row r="102">
          <cell r="B102" t="str">
            <v>West Lindsey</v>
          </cell>
          <cell r="Q102">
            <v>580.9</v>
          </cell>
        </row>
        <row r="103">
          <cell r="B103" t="str">
            <v>Ashfield</v>
          </cell>
          <cell r="Q103">
            <v>570.4</v>
          </cell>
        </row>
        <row r="104">
          <cell r="B104" t="str">
            <v>Bassetlaw</v>
          </cell>
          <cell r="Q104">
            <v>557.1</v>
          </cell>
        </row>
        <row r="105">
          <cell r="B105" t="str">
            <v>Broxtowe</v>
          </cell>
          <cell r="Q105">
            <v>545.79999999999995</v>
          </cell>
        </row>
        <row r="106">
          <cell r="B106" t="str">
            <v>Gedling</v>
          </cell>
          <cell r="Q106">
            <v>610.6</v>
          </cell>
        </row>
        <row r="107">
          <cell r="B107" t="str">
            <v>Mansfield</v>
          </cell>
          <cell r="Q107">
            <v>564.29999999999995</v>
          </cell>
        </row>
        <row r="108">
          <cell r="B108" t="str">
            <v>Newark and Sherwood</v>
          </cell>
          <cell r="Q108">
            <v>535.5</v>
          </cell>
        </row>
        <row r="109">
          <cell r="B109" t="str">
            <v>Rushcliffe</v>
          </cell>
          <cell r="Q109">
            <v>566.1</v>
          </cell>
        </row>
        <row r="110">
          <cell r="B110" t="str">
            <v>Herefordshire, County of</v>
          </cell>
          <cell r="Q110">
            <v>658.7</v>
          </cell>
        </row>
        <row r="111">
          <cell r="B111" t="str">
            <v>Telford and Wrekin</v>
          </cell>
          <cell r="Q111">
            <v>562.9</v>
          </cell>
        </row>
        <row r="112">
          <cell r="B112" t="str">
            <v>Stoke-on-Trent</v>
          </cell>
          <cell r="Q112">
            <v>568.29999999999995</v>
          </cell>
        </row>
        <row r="113">
          <cell r="B113" t="str">
            <v>Shropshire</v>
          </cell>
          <cell r="Q113">
            <v>536.4</v>
          </cell>
        </row>
        <row r="114">
          <cell r="B114" t="str">
            <v>Cannock Chase</v>
          </cell>
          <cell r="Q114">
            <v>564.6</v>
          </cell>
        </row>
        <row r="115">
          <cell r="B115" t="str">
            <v>East Staffordshire</v>
          </cell>
          <cell r="Q115">
            <v>564.79999999999995</v>
          </cell>
        </row>
        <row r="116">
          <cell r="B116" t="str">
            <v>Lichfield</v>
          </cell>
          <cell r="Q116">
            <v>603.1</v>
          </cell>
        </row>
        <row r="117">
          <cell r="B117" t="str">
            <v>Newcastle-under-Lyme</v>
          </cell>
          <cell r="Q117">
            <v>708.8</v>
          </cell>
        </row>
        <row r="118">
          <cell r="B118" t="str">
            <v>South Staffordshire</v>
          </cell>
          <cell r="Q118">
            <v>599.29999999999995</v>
          </cell>
        </row>
        <row r="119">
          <cell r="B119" t="str">
            <v>Stafford</v>
          </cell>
          <cell r="Q119">
            <v>591.1</v>
          </cell>
        </row>
        <row r="120">
          <cell r="B120" t="str">
            <v>Staffordshire Moorlands</v>
          </cell>
          <cell r="Q120">
            <v>671.2</v>
          </cell>
        </row>
        <row r="121">
          <cell r="B121" t="str">
            <v>Tamworth</v>
          </cell>
          <cell r="Q121">
            <v>585.29999999999995</v>
          </cell>
        </row>
        <row r="122">
          <cell r="B122" t="str">
            <v>North Warwickshire</v>
          </cell>
          <cell r="Q122">
            <v>614.20000000000005</v>
          </cell>
        </row>
        <row r="123">
          <cell r="B123" t="str">
            <v>Nuneaton and Bedworth</v>
          </cell>
          <cell r="Q123">
            <v>611.70000000000005</v>
          </cell>
        </row>
        <row r="124">
          <cell r="B124" t="str">
            <v>Rugby</v>
          </cell>
          <cell r="Q124">
            <v>597.20000000000005</v>
          </cell>
        </row>
        <row r="125">
          <cell r="B125" t="str">
            <v>Stratford-on-Avon</v>
          </cell>
          <cell r="Q125">
            <v>689</v>
          </cell>
        </row>
        <row r="126">
          <cell r="B126" t="str">
            <v>Warwick</v>
          </cell>
          <cell r="Q126">
            <v>624</v>
          </cell>
        </row>
        <row r="127">
          <cell r="B127" t="str">
            <v>Bromsgrove</v>
          </cell>
          <cell r="Q127">
            <v>699.2</v>
          </cell>
        </row>
        <row r="128">
          <cell r="B128" t="str">
            <v>Malvern Hills</v>
          </cell>
          <cell r="Q128">
            <v>661.1</v>
          </cell>
        </row>
        <row r="129">
          <cell r="B129" t="str">
            <v>Redditch</v>
          </cell>
          <cell r="Q129">
            <v>547.20000000000005</v>
          </cell>
        </row>
        <row r="130">
          <cell r="B130" t="str">
            <v>Worcester</v>
          </cell>
          <cell r="Q130">
            <v>585.5</v>
          </cell>
        </row>
        <row r="131">
          <cell r="B131" t="str">
            <v>Wychavon</v>
          </cell>
          <cell r="Q131">
            <v>606.20000000000005</v>
          </cell>
        </row>
        <row r="132">
          <cell r="B132" t="str">
            <v>Wyre Forest</v>
          </cell>
          <cell r="Q132">
            <v>577.9</v>
          </cell>
        </row>
        <row r="133">
          <cell r="B133" t="str">
            <v>Birmingham</v>
          </cell>
          <cell r="Q133">
            <v>581.20000000000005</v>
          </cell>
        </row>
        <row r="134">
          <cell r="B134" t="str">
            <v>Coventry</v>
          </cell>
          <cell r="Q134">
            <v>565.4</v>
          </cell>
        </row>
        <row r="135">
          <cell r="B135" t="str">
            <v>Dudley</v>
          </cell>
          <cell r="Q135">
            <v>568.6</v>
          </cell>
        </row>
        <row r="136">
          <cell r="B136" t="str">
            <v>Sandwell</v>
          </cell>
          <cell r="Q136">
            <v>574.9</v>
          </cell>
        </row>
        <row r="137">
          <cell r="B137" t="str">
            <v>Solihull</v>
          </cell>
          <cell r="Q137">
            <v>543.4</v>
          </cell>
        </row>
        <row r="138">
          <cell r="B138" t="str">
            <v>Walsall</v>
          </cell>
          <cell r="Q138">
            <v>653.70000000000005</v>
          </cell>
        </row>
        <row r="139">
          <cell r="B139" t="str">
            <v>Wolverhampton</v>
          </cell>
          <cell r="Q139">
            <v>560.70000000000005</v>
          </cell>
        </row>
        <row r="140">
          <cell r="B140" t="str">
            <v>Peterborough</v>
          </cell>
          <cell r="Q140">
            <v>569.29999999999995</v>
          </cell>
        </row>
        <row r="141">
          <cell r="B141" t="str">
            <v>Luton</v>
          </cell>
          <cell r="Q141">
            <v>575.6</v>
          </cell>
        </row>
        <row r="142">
          <cell r="B142" t="str">
            <v>Southend-on-Sea</v>
          </cell>
          <cell r="Q142">
            <v>582.1</v>
          </cell>
        </row>
        <row r="143">
          <cell r="B143" t="str">
            <v>Thurrock</v>
          </cell>
          <cell r="Q143">
            <v>667.7</v>
          </cell>
        </row>
        <row r="144">
          <cell r="B144" t="str">
            <v>Bedford</v>
          </cell>
          <cell r="Q144">
            <v>698.6</v>
          </cell>
        </row>
        <row r="145">
          <cell r="B145" t="str">
            <v>Central Bedfordshire</v>
          </cell>
          <cell r="Q145">
            <v>674.4</v>
          </cell>
        </row>
        <row r="146">
          <cell r="B146" t="str">
            <v>Cambridge</v>
          </cell>
          <cell r="Q146">
            <v>719.7</v>
          </cell>
        </row>
        <row r="147">
          <cell r="B147" t="str">
            <v>East Cambridgeshire</v>
          </cell>
          <cell r="Q147">
            <v>734.6</v>
          </cell>
        </row>
        <row r="148">
          <cell r="B148" t="str">
            <v>Fenland</v>
          </cell>
          <cell r="Q148">
            <v>637.70000000000005</v>
          </cell>
        </row>
        <row r="149">
          <cell r="B149" t="str">
            <v>Huntingdonshire</v>
          </cell>
          <cell r="Q149">
            <v>610.5</v>
          </cell>
        </row>
        <row r="150">
          <cell r="B150" t="str">
            <v>South Cambridgeshire</v>
          </cell>
          <cell r="Q150">
            <v>645.9</v>
          </cell>
        </row>
        <row r="151">
          <cell r="B151" t="str">
            <v>Basildon</v>
          </cell>
          <cell r="Q151">
            <v>728.3</v>
          </cell>
        </row>
        <row r="152">
          <cell r="B152" t="str">
            <v>Braintree</v>
          </cell>
          <cell r="Q152">
            <v>652</v>
          </cell>
        </row>
        <row r="153">
          <cell r="B153" t="str">
            <v>Brentwood</v>
          </cell>
          <cell r="Q153">
            <v>679.7</v>
          </cell>
        </row>
        <row r="154">
          <cell r="B154" t="str">
            <v>Castle Point</v>
          </cell>
          <cell r="Q154">
            <v>771.6</v>
          </cell>
        </row>
        <row r="155">
          <cell r="B155" t="str">
            <v>Chelmsford</v>
          </cell>
          <cell r="Q155">
            <v>674.6</v>
          </cell>
        </row>
        <row r="156">
          <cell r="B156" t="str">
            <v>Colchester</v>
          </cell>
          <cell r="Q156">
            <v>644</v>
          </cell>
        </row>
        <row r="157">
          <cell r="B157" t="str">
            <v>Epping Forest</v>
          </cell>
          <cell r="Q157">
            <v>615.79999999999995</v>
          </cell>
        </row>
        <row r="158">
          <cell r="B158" t="str">
            <v>Harlow</v>
          </cell>
          <cell r="Q158">
            <v>691.9</v>
          </cell>
        </row>
        <row r="159">
          <cell r="B159" t="str">
            <v>Maldon</v>
          </cell>
          <cell r="Q159">
            <v>586.1</v>
          </cell>
        </row>
        <row r="160">
          <cell r="B160" t="str">
            <v>Rochford</v>
          </cell>
          <cell r="Q160">
            <v>650.70000000000005</v>
          </cell>
        </row>
        <row r="161">
          <cell r="B161" t="str">
            <v>Tendring</v>
          </cell>
          <cell r="Q161">
            <v>698.1</v>
          </cell>
        </row>
        <row r="162">
          <cell r="B162" t="str">
            <v>Uttlesford</v>
          </cell>
          <cell r="Q162">
            <v>579.70000000000005</v>
          </cell>
        </row>
        <row r="163">
          <cell r="B163" t="str">
            <v>Broxbourne</v>
          </cell>
          <cell r="Q163">
            <v>704.4</v>
          </cell>
        </row>
        <row r="164">
          <cell r="B164" t="str">
            <v>Dacorum</v>
          </cell>
          <cell r="Q164">
            <v>670.5</v>
          </cell>
        </row>
        <row r="165">
          <cell r="B165" t="str">
            <v>Hertsmere</v>
          </cell>
          <cell r="Q165">
            <v>612.5</v>
          </cell>
        </row>
        <row r="166">
          <cell r="B166" t="str">
            <v>North Hertfordshire</v>
          </cell>
          <cell r="Q166">
            <v>699.3</v>
          </cell>
        </row>
        <row r="167">
          <cell r="B167" t="str">
            <v>Three Rivers</v>
          </cell>
          <cell r="Q167">
            <v>719.1</v>
          </cell>
        </row>
        <row r="168">
          <cell r="B168" t="str">
            <v>Watford</v>
          </cell>
          <cell r="Q168">
            <v>717.5</v>
          </cell>
        </row>
        <row r="169">
          <cell r="B169" t="str">
            <v>Breckland</v>
          </cell>
          <cell r="Q169">
            <v>653.29999999999995</v>
          </cell>
        </row>
        <row r="170">
          <cell r="B170" t="str">
            <v>Broadland</v>
          </cell>
          <cell r="Q170">
            <v>558.4</v>
          </cell>
        </row>
        <row r="171">
          <cell r="B171" t="str">
            <v>Great Yarmouth</v>
          </cell>
          <cell r="Q171">
            <v>574.9</v>
          </cell>
        </row>
        <row r="172">
          <cell r="B172" t="str">
            <v>King's Lynn and West Norfolk</v>
          </cell>
          <cell r="Q172">
            <v>546.1</v>
          </cell>
        </row>
        <row r="173">
          <cell r="B173" t="str">
            <v>North Norfolk</v>
          </cell>
          <cell r="Q173">
            <v>551.4</v>
          </cell>
        </row>
        <row r="174">
          <cell r="B174" t="str">
            <v>Norwich</v>
          </cell>
          <cell r="Q174">
            <v>536.20000000000005</v>
          </cell>
        </row>
        <row r="175">
          <cell r="B175" t="str">
            <v>South Norfolk</v>
          </cell>
          <cell r="Q175">
            <v>556.79999999999995</v>
          </cell>
        </row>
        <row r="176">
          <cell r="B176" t="str">
            <v>Babergh</v>
          </cell>
          <cell r="Q176">
            <v>660.2</v>
          </cell>
        </row>
        <row r="177">
          <cell r="B177" t="str">
            <v>Ipswich</v>
          </cell>
          <cell r="Q177">
            <v>596.4</v>
          </cell>
        </row>
        <row r="178">
          <cell r="B178" t="str">
            <v>Mid Suffolk</v>
          </cell>
          <cell r="Q178">
            <v>591.6</v>
          </cell>
        </row>
        <row r="179">
          <cell r="B179" t="str">
            <v>St Albans</v>
          </cell>
          <cell r="Q179">
            <v>599</v>
          </cell>
        </row>
        <row r="180">
          <cell r="B180" t="str">
            <v>Welwyn Hatfield</v>
          </cell>
          <cell r="Q180">
            <v>786.2</v>
          </cell>
        </row>
        <row r="181">
          <cell r="B181" t="str">
            <v>East Hertfordshire</v>
          </cell>
          <cell r="Q181">
            <v>657.2</v>
          </cell>
        </row>
        <row r="182">
          <cell r="B182" t="str">
            <v>Stevenage</v>
          </cell>
          <cell r="Q182">
            <v>744.7</v>
          </cell>
        </row>
        <row r="183">
          <cell r="B183" t="str">
            <v>East Suffolk</v>
          </cell>
          <cell r="Q183">
            <v>643.5</v>
          </cell>
        </row>
        <row r="184">
          <cell r="B184" t="str">
            <v>West Suffolk</v>
          </cell>
          <cell r="Q184">
            <v>547.1</v>
          </cell>
        </row>
        <row r="185">
          <cell r="B185" t="str">
            <v>City of London</v>
          </cell>
          <cell r="Q185">
            <v>586.6</v>
          </cell>
        </row>
        <row r="186">
          <cell r="B186" t="str">
            <v>Barking and Dagenham</v>
          </cell>
          <cell r="Q186" t="str">
            <v>#</v>
          </cell>
        </row>
        <row r="187">
          <cell r="B187" t="str">
            <v>Barnet</v>
          </cell>
          <cell r="Q187">
            <v>612.6</v>
          </cell>
        </row>
        <row r="188">
          <cell r="B188" t="str">
            <v>Bexley</v>
          </cell>
          <cell r="Q188">
            <v>721</v>
          </cell>
        </row>
        <row r="189">
          <cell r="B189" t="str">
            <v>Brent</v>
          </cell>
          <cell r="Q189">
            <v>693.1</v>
          </cell>
        </row>
        <row r="190">
          <cell r="B190" t="str">
            <v>Bromley</v>
          </cell>
          <cell r="Q190">
            <v>647</v>
          </cell>
        </row>
        <row r="191">
          <cell r="B191" t="str">
            <v>Camden</v>
          </cell>
          <cell r="Q191">
            <v>824.1</v>
          </cell>
        </row>
        <row r="192">
          <cell r="B192" t="str">
            <v>Croydon</v>
          </cell>
          <cell r="Q192">
            <v>768.1</v>
          </cell>
        </row>
        <row r="193">
          <cell r="B193" t="str">
            <v>Ealing</v>
          </cell>
          <cell r="Q193">
            <v>722.9</v>
          </cell>
        </row>
        <row r="194">
          <cell r="B194" t="str">
            <v>Enfield</v>
          </cell>
          <cell r="Q194">
            <v>690</v>
          </cell>
        </row>
        <row r="195">
          <cell r="B195" t="str">
            <v>Greenwich</v>
          </cell>
          <cell r="Q195">
            <v>651.29999999999995</v>
          </cell>
        </row>
        <row r="196">
          <cell r="B196" t="str">
            <v>Hackney</v>
          </cell>
          <cell r="Q196">
            <v>748.5</v>
          </cell>
        </row>
        <row r="197">
          <cell r="B197" t="str">
            <v>Hammersmith and Fulham</v>
          </cell>
          <cell r="Q197">
            <v>760.3</v>
          </cell>
        </row>
        <row r="198">
          <cell r="B198" t="str">
            <v>Haringey</v>
          </cell>
          <cell r="Q198">
            <v>801</v>
          </cell>
        </row>
        <row r="199">
          <cell r="B199" t="str">
            <v>Harrow</v>
          </cell>
          <cell r="Q199">
            <v>728.1</v>
          </cell>
        </row>
        <row r="200">
          <cell r="B200" t="str">
            <v>Havering</v>
          </cell>
          <cell r="Q200">
            <v>668.6</v>
          </cell>
        </row>
        <row r="201">
          <cell r="B201" t="str">
            <v>Hillingdon</v>
          </cell>
          <cell r="Q201">
            <v>707.7</v>
          </cell>
        </row>
        <row r="202">
          <cell r="B202" t="str">
            <v>Hounslow</v>
          </cell>
          <cell r="Q202">
            <v>689.9</v>
          </cell>
        </row>
        <row r="203">
          <cell r="B203" t="str">
            <v>Islington</v>
          </cell>
          <cell r="Q203">
            <v>660.4</v>
          </cell>
        </row>
        <row r="204">
          <cell r="B204" t="str">
            <v>Kensington and Chelsea</v>
          </cell>
          <cell r="Q204">
            <v>811.5</v>
          </cell>
        </row>
        <row r="205">
          <cell r="B205" t="str">
            <v>Kingston upon Thames</v>
          </cell>
          <cell r="Q205">
            <v>822.1</v>
          </cell>
        </row>
        <row r="206">
          <cell r="B206" t="str">
            <v>Lambeth</v>
          </cell>
          <cell r="Q206">
            <v>727.5</v>
          </cell>
        </row>
        <row r="207">
          <cell r="B207" t="str">
            <v>Lewisham</v>
          </cell>
          <cell r="Q207">
            <v>801.4</v>
          </cell>
        </row>
        <row r="208">
          <cell r="B208" t="str">
            <v>Merton</v>
          </cell>
          <cell r="Q208">
            <v>705.3</v>
          </cell>
        </row>
        <row r="209">
          <cell r="B209" t="str">
            <v>Newham</v>
          </cell>
          <cell r="Q209">
            <v>723.2</v>
          </cell>
        </row>
        <row r="210">
          <cell r="B210" t="str">
            <v>Redbridge</v>
          </cell>
          <cell r="Q210">
            <v>635.70000000000005</v>
          </cell>
        </row>
        <row r="211">
          <cell r="B211" t="str">
            <v>Richmond upon Thames</v>
          </cell>
          <cell r="Q211">
            <v>668.7</v>
          </cell>
        </row>
        <row r="212">
          <cell r="B212" t="str">
            <v>Southwark</v>
          </cell>
          <cell r="Q212">
            <v>824.1</v>
          </cell>
        </row>
        <row r="213">
          <cell r="B213" t="str">
            <v>Sutton</v>
          </cell>
          <cell r="Q213">
            <v>789.8</v>
          </cell>
        </row>
        <row r="214">
          <cell r="B214" t="str">
            <v>Tower Hamlets</v>
          </cell>
          <cell r="Q214">
            <v>729.4</v>
          </cell>
        </row>
        <row r="215">
          <cell r="B215" t="str">
            <v>Waltham Forest</v>
          </cell>
          <cell r="Q215">
            <v>766.6</v>
          </cell>
        </row>
        <row r="216">
          <cell r="B216" t="str">
            <v>Wandsworth</v>
          </cell>
          <cell r="Q216">
            <v>718.9</v>
          </cell>
        </row>
        <row r="217">
          <cell r="B217" t="str">
            <v>Westminster</v>
          </cell>
          <cell r="Q217">
            <v>843.3</v>
          </cell>
        </row>
        <row r="218">
          <cell r="B218" t="str">
            <v>Medway</v>
          </cell>
          <cell r="Q218">
            <v>843.3</v>
          </cell>
        </row>
        <row r="219">
          <cell r="B219" t="str">
            <v>Bracknell Forest</v>
          </cell>
          <cell r="Q219">
            <v>627.6</v>
          </cell>
        </row>
        <row r="220">
          <cell r="B220" t="str">
            <v>West Berkshire</v>
          </cell>
          <cell r="Q220">
            <v>701</v>
          </cell>
        </row>
        <row r="221">
          <cell r="B221" t="str">
            <v>Reading</v>
          </cell>
          <cell r="Q221">
            <v>678.3</v>
          </cell>
        </row>
        <row r="222">
          <cell r="B222" t="str">
            <v>Slough</v>
          </cell>
          <cell r="Q222">
            <v>633.70000000000005</v>
          </cell>
        </row>
        <row r="223">
          <cell r="B223" t="str">
            <v>Windsor and Maidenhead</v>
          </cell>
          <cell r="Q223">
            <v>666</v>
          </cell>
        </row>
        <row r="224">
          <cell r="B224" t="str">
            <v>Wokingham</v>
          </cell>
          <cell r="Q224">
            <v>720.4</v>
          </cell>
        </row>
        <row r="225">
          <cell r="B225" t="str">
            <v>Milton Keynes</v>
          </cell>
          <cell r="Q225">
            <v>755.4</v>
          </cell>
        </row>
        <row r="226">
          <cell r="B226" t="str">
            <v>Brighton and Hove</v>
          </cell>
          <cell r="Q226">
            <v>650.29999999999995</v>
          </cell>
        </row>
        <row r="227">
          <cell r="B227" t="str">
            <v>Portsmouth</v>
          </cell>
          <cell r="Q227">
            <v>628.1</v>
          </cell>
        </row>
        <row r="228">
          <cell r="B228" t="str">
            <v>Southampton</v>
          </cell>
          <cell r="Q228">
            <v>595.70000000000005</v>
          </cell>
        </row>
        <row r="229">
          <cell r="B229" t="str">
            <v>Isle of Wight</v>
          </cell>
          <cell r="Q229">
            <v>584.70000000000005</v>
          </cell>
        </row>
        <row r="230">
          <cell r="B230" t="str">
            <v>Buckinghamshire</v>
          </cell>
          <cell r="Q230">
            <v>535</v>
          </cell>
        </row>
        <row r="231">
          <cell r="B231" t="str">
            <v>Eastbourne</v>
          </cell>
          <cell r="Q231">
            <v>678.6</v>
          </cell>
        </row>
        <row r="232">
          <cell r="B232" t="str">
            <v>Hastings</v>
          </cell>
          <cell r="Q232">
            <v>588.9</v>
          </cell>
        </row>
        <row r="233">
          <cell r="B233" t="str">
            <v>Lewes</v>
          </cell>
          <cell r="Q233">
            <v>532</v>
          </cell>
        </row>
        <row r="234">
          <cell r="B234" t="str">
            <v>Rother</v>
          </cell>
          <cell r="Q234">
            <v>549.4</v>
          </cell>
        </row>
        <row r="235">
          <cell r="B235" t="str">
            <v>Wealden</v>
          </cell>
          <cell r="Q235">
            <v>576.70000000000005</v>
          </cell>
        </row>
        <row r="236">
          <cell r="B236" t="str">
            <v>Basingstoke and Deane</v>
          </cell>
          <cell r="Q236">
            <v>589.4</v>
          </cell>
        </row>
        <row r="237">
          <cell r="B237" t="str">
            <v>East Hampshire</v>
          </cell>
          <cell r="Q237">
            <v>728.1</v>
          </cell>
        </row>
        <row r="238">
          <cell r="B238" t="str">
            <v>Eastleigh</v>
          </cell>
          <cell r="Q238">
            <v>655.8</v>
          </cell>
        </row>
        <row r="239">
          <cell r="B239" t="str">
            <v>Fareham</v>
          </cell>
          <cell r="Q239">
            <v>641.9</v>
          </cell>
        </row>
        <row r="240">
          <cell r="B240" t="str">
            <v>Gosport</v>
          </cell>
          <cell r="Q240">
            <v>665.8</v>
          </cell>
        </row>
        <row r="241">
          <cell r="B241" t="str">
            <v>Hart</v>
          </cell>
          <cell r="Q241">
            <v>650.70000000000005</v>
          </cell>
        </row>
        <row r="242">
          <cell r="B242" t="str">
            <v>Havant</v>
          </cell>
          <cell r="Q242">
            <v>789.4</v>
          </cell>
        </row>
        <row r="243">
          <cell r="B243" t="str">
            <v>New Forest</v>
          </cell>
          <cell r="Q243">
            <v>611.1</v>
          </cell>
        </row>
        <row r="244">
          <cell r="B244" t="str">
            <v>Rushmoor</v>
          </cell>
          <cell r="Q244">
            <v>585.6</v>
          </cell>
        </row>
        <row r="245">
          <cell r="B245" t="str">
            <v>Test Valley</v>
          </cell>
          <cell r="Q245">
            <v>656</v>
          </cell>
        </row>
        <row r="246">
          <cell r="B246" t="str">
            <v>Winchester</v>
          </cell>
          <cell r="Q246">
            <v>652.9</v>
          </cell>
        </row>
        <row r="247">
          <cell r="B247" t="str">
            <v>Ashford</v>
          </cell>
          <cell r="Q247">
            <v>710.7</v>
          </cell>
        </row>
        <row r="248">
          <cell r="B248" t="str">
            <v>Canterbury</v>
          </cell>
          <cell r="Q248">
            <v>629.79999999999995</v>
          </cell>
        </row>
        <row r="249">
          <cell r="B249" t="str">
            <v>Dartford</v>
          </cell>
          <cell r="Q249">
            <v>572.29999999999995</v>
          </cell>
        </row>
        <row r="250">
          <cell r="B250" t="str">
            <v>Dover</v>
          </cell>
          <cell r="Q250">
            <v>650.20000000000005</v>
          </cell>
        </row>
        <row r="251">
          <cell r="B251" t="str">
            <v>Gravesham</v>
          </cell>
          <cell r="Q251">
            <v>639.6</v>
          </cell>
        </row>
        <row r="252">
          <cell r="B252" t="str">
            <v>Maidstone</v>
          </cell>
          <cell r="Q252">
            <v>598.29999999999995</v>
          </cell>
        </row>
        <row r="253">
          <cell r="B253" t="str">
            <v>Sevenoaks</v>
          </cell>
          <cell r="Q253">
            <v>621.70000000000005</v>
          </cell>
        </row>
        <row r="254">
          <cell r="B254" t="str">
            <v>Folkestone and Hythe</v>
          </cell>
          <cell r="Q254">
            <v>745.9</v>
          </cell>
        </row>
        <row r="255">
          <cell r="B255" t="str">
            <v>Swale</v>
          </cell>
          <cell r="Q255">
            <v>618</v>
          </cell>
        </row>
        <row r="256">
          <cell r="B256" t="str">
            <v>Thanet</v>
          </cell>
          <cell r="Q256">
            <v>619.6</v>
          </cell>
        </row>
        <row r="257">
          <cell r="B257" t="str">
            <v>Tonbridge and Malling</v>
          </cell>
          <cell r="Q257">
            <v>555.6</v>
          </cell>
        </row>
        <row r="258">
          <cell r="B258" t="str">
            <v>Tunbridge Wells</v>
          </cell>
          <cell r="Q258">
            <v>666.1</v>
          </cell>
        </row>
        <row r="259">
          <cell r="B259" t="str">
            <v>Cherwell</v>
          </cell>
          <cell r="Q259">
            <v>715.3</v>
          </cell>
        </row>
        <row r="260">
          <cell r="B260" t="str">
            <v>Oxford</v>
          </cell>
          <cell r="Q260">
            <v>674.4</v>
          </cell>
        </row>
        <row r="261">
          <cell r="B261" t="str">
            <v>South Oxfordshire</v>
          </cell>
          <cell r="Q261">
            <v>690.6</v>
          </cell>
        </row>
        <row r="262">
          <cell r="B262" t="str">
            <v>Vale of White Horse</v>
          </cell>
          <cell r="Q262">
            <v>732.3</v>
          </cell>
        </row>
        <row r="263">
          <cell r="B263" t="str">
            <v>West Oxfordshire</v>
          </cell>
          <cell r="Q263">
            <v>724.2</v>
          </cell>
        </row>
        <row r="264">
          <cell r="B264" t="str">
            <v>Elmbridge</v>
          </cell>
          <cell r="Q264">
            <v>651.70000000000005</v>
          </cell>
        </row>
        <row r="265">
          <cell r="B265" t="str">
            <v>Epsom and Ewell</v>
          </cell>
          <cell r="Q265">
            <v>832.8</v>
          </cell>
        </row>
        <row r="266">
          <cell r="B266" t="str">
            <v>Guildford</v>
          </cell>
          <cell r="Q266">
            <v>743.5</v>
          </cell>
        </row>
        <row r="267">
          <cell r="B267" t="str">
            <v>Mole Valley</v>
          </cell>
          <cell r="Q267">
            <v>724.9</v>
          </cell>
        </row>
        <row r="268">
          <cell r="B268" t="str">
            <v>Reigate and Banstead</v>
          </cell>
          <cell r="Q268">
            <v>703.1</v>
          </cell>
        </row>
        <row r="269">
          <cell r="B269" t="str">
            <v>Runnymede</v>
          </cell>
          <cell r="Q269">
            <v>747.4</v>
          </cell>
        </row>
        <row r="270">
          <cell r="B270" t="str">
            <v>Spelthorne</v>
          </cell>
          <cell r="Q270">
            <v>766.6</v>
          </cell>
        </row>
        <row r="271">
          <cell r="B271" t="str">
            <v>Surrey Heath</v>
          </cell>
          <cell r="Q271">
            <v>700.7</v>
          </cell>
        </row>
        <row r="272">
          <cell r="B272" t="str">
            <v>Tandridge</v>
          </cell>
          <cell r="Q272">
            <v>786.9</v>
          </cell>
        </row>
        <row r="273">
          <cell r="B273" t="str">
            <v>Waverley</v>
          </cell>
          <cell r="Q273">
            <v>663.9</v>
          </cell>
        </row>
        <row r="274">
          <cell r="B274" t="str">
            <v>Woking</v>
          </cell>
          <cell r="Q274">
            <v>841.7</v>
          </cell>
        </row>
        <row r="275">
          <cell r="B275" t="str">
            <v>Adur</v>
          </cell>
          <cell r="Q275">
            <v>765.9</v>
          </cell>
        </row>
        <row r="276">
          <cell r="B276" t="str">
            <v>Arun</v>
          </cell>
          <cell r="Q276">
            <v>552.70000000000005</v>
          </cell>
        </row>
        <row r="277">
          <cell r="B277" t="str">
            <v>Chichester</v>
          </cell>
          <cell r="Q277">
            <v>564.29999999999995</v>
          </cell>
        </row>
        <row r="278">
          <cell r="B278" t="str">
            <v>Crawley</v>
          </cell>
          <cell r="Q278">
            <v>546.1</v>
          </cell>
        </row>
        <row r="279">
          <cell r="B279" t="str">
            <v>Horsham</v>
          </cell>
          <cell r="Q279">
            <v>645.70000000000005</v>
          </cell>
        </row>
        <row r="280">
          <cell r="B280" t="str">
            <v>Mid Sussex</v>
          </cell>
          <cell r="Q280">
            <v>664.9</v>
          </cell>
        </row>
        <row r="281">
          <cell r="B281" t="str">
            <v>Worthing</v>
          </cell>
          <cell r="Q281">
            <v>651.6</v>
          </cell>
        </row>
        <row r="282">
          <cell r="B282" t="str">
            <v>Bath and North East Somerset</v>
          </cell>
          <cell r="Q282">
            <v>644.9</v>
          </cell>
        </row>
        <row r="283">
          <cell r="B283" t="str">
            <v>Bristol, City of</v>
          </cell>
          <cell r="Q283">
            <v>597.29999999999995</v>
          </cell>
        </row>
        <row r="284">
          <cell r="B284" t="str">
            <v>North Somerset</v>
          </cell>
          <cell r="Q284">
            <v>633.29999999999995</v>
          </cell>
        </row>
        <row r="285">
          <cell r="B285" t="str">
            <v>South Gloucestershire</v>
          </cell>
          <cell r="Q285">
            <v>647.79999999999995</v>
          </cell>
        </row>
        <row r="286">
          <cell r="B286" t="str">
            <v>Plymouth</v>
          </cell>
          <cell r="Q286">
            <v>655.6</v>
          </cell>
        </row>
        <row r="287">
          <cell r="B287" t="str">
            <v>Torbay</v>
          </cell>
          <cell r="Q287">
            <v>556.20000000000005</v>
          </cell>
        </row>
        <row r="288">
          <cell r="B288" t="str">
            <v>Swindon</v>
          </cell>
          <cell r="Q288">
            <v>525</v>
          </cell>
        </row>
        <row r="289">
          <cell r="B289" t="str">
            <v>Cornwall</v>
          </cell>
          <cell r="Q289">
            <v>643.79999999999995</v>
          </cell>
        </row>
        <row r="290">
          <cell r="B290" t="str">
            <v>Isles of Scilly</v>
          </cell>
          <cell r="Q290">
            <v>553.20000000000005</v>
          </cell>
        </row>
        <row r="291">
          <cell r="B291" t="str">
            <v>Wiltshire</v>
          </cell>
          <cell r="Q291" t="str">
            <v>#</v>
          </cell>
        </row>
        <row r="292">
          <cell r="B292" t="str">
            <v>Bournemouth, Christchurch and Poole</v>
          </cell>
          <cell r="Q292">
            <v>587.29999999999995</v>
          </cell>
        </row>
        <row r="293">
          <cell r="B293" t="str">
            <v>Dorset</v>
          </cell>
          <cell r="Q293">
            <v>584.4</v>
          </cell>
        </row>
        <row r="294">
          <cell r="B294" t="str">
            <v>East Devon</v>
          </cell>
          <cell r="Q294">
            <v>580.29999999999995</v>
          </cell>
        </row>
        <row r="295">
          <cell r="B295" t="str">
            <v>Exeter</v>
          </cell>
          <cell r="Q295">
            <v>559.9</v>
          </cell>
        </row>
        <row r="296">
          <cell r="B296" t="str">
            <v>Mid Devon</v>
          </cell>
          <cell r="Q296">
            <v>534.4</v>
          </cell>
        </row>
        <row r="297">
          <cell r="B297" t="str">
            <v>North Devon</v>
          </cell>
          <cell r="Q297">
            <v>573.5</v>
          </cell>
        </row>
        <row r="298">
          <cell r="B298" t="str">
            <v>South Hams</v>
          </cell>
          <cell r="Q298">
            <v>528.6</v>
          </cell>
        </row>
        <row r="299">
          <cell r="B299" t="str">
            <v>Teignbridge</v>
          </cell>
          <cell r="Q299">
            <v>569.5</v>
          </cell>
        </row>
        <row r="300">
          <cell r="B300" t="str">
            <v>Torridge</v>
          </cell>
          <cell r="Q300">
            <v>552.4</v>
          </cell>
        </row>
        <row r="301">
          <cell r="B301" t="str">
            <v>West Devon</v>
          </cell>
          <cell r="Q301">
            <v>567.1</v>
          </cell>
        </row>
        <row r="302">
          <cell r="B302" t="str">
            <v>Cheltenham</v>
          </cell>
          <cell r="Q302">
            <v>513.9</v>
          </cell>
        </row>
        <row r="303">
          <cell r="B303" t="str">
            <v>Cotswold</v>
          </cell>
          <cell r="Q303">
            <v>638.5</v>
          </cell>
        </row>
        <row r="304">
          <cell r="B304" t="str">
            <v>Forest of Dean</v>
          </cell>
          <cell r="Q304">
            <v>615.9</v>
          </cell>
        </row>
        <row r="305">
          <cell r="B305" t="str">
            <v>Gloucester</v>
          </cell>
          <cell r="Q305">
            <v>609.29999999999995</v>
          </cell>
        </row>
        <row r="306">
          <cell r="B306" t="str">
            <v>Stroud</v>
          </cell>
          <cell r="Q306">
            <v>589.70000000000005</v>
          </cell>
        </row>
        <row r="307">
          <cell r="B307" t="str">
            <v>Tewkesbury</v>
          </cell>
          <cell r="Q307">
            <v>600.6</v>
          </cell>
        </row>
        <row r="308">
          <cell r="B308" t="str">
            <v>Somerset</v>
          </cell>
          <cell r="Q308">
            <v>574.9</v>
          </cell>
        </row>
        <row r="309">
          <cell r="B309" t="str">
            <v>Isle of Anglesey</v>
          </cell>
          <cell r="Q309">
            <v>564.5</v>
          </cell>
        </row>
        <row r="310">
          <cell r="B310" t="str">
            <v>Gwynedd</v>
          </cell>
          <cell r="Q310">
            <v>615.5</v>
          </cell>
        </row>
        <row r="311">
          <cell r="B311" t="str">
            <v>Conwy</v>
          </cell>
          <cell r="Q311">
            <v>496.5</v>
          </cell>
        </row>
        <row r="312">
          <cell r="B312" t="str">
            <v>Denbighshire</v>
          </cell>
          <cell r="Q312">
            <v>518.79999999999995</v>
          </cell>
        </row>
        <row r="313">
          <cell r="B313" t="str">
            <v>Flintshire</v>
          </cell>
          <cell r="Q313">
            <v>507.8</v>
          </cell>
        </row>
        <row r="314">
          <cell r="B314" t="str">
            <v>Wrexham</v>
          </cell>
          <cell r="Q314">
            <v>625.70000000000005</v>
          </cell>
        </row>
        <row r="315">
          <cell r="B315" t="str">
            <v>Ceredigion</v>
          </cell>
          <cell r="Q315">
            <v>570.70000000000005</v>
          </cell>
        </row>
        <row r="316">
          <cell r="B316" t="str">
            <v>Pembrokeshire</v>
          </cell>
          <cell r="Q316">
            <v>562.29999999999995</v>
          </cell>
        </row>
        <row r="317">
          <cell r="B317" t="str">
            <v>Carmarthenshire</v>
          </cell>
          <cell r="Q317">
            <v>537.29999999999995</v>
          </cell>
        </row>
        <row r="318">
          <cell r="B318" t="str">
            <v>Swansea</v>
          </cell>
          <cell r="Q318">
            <v>562.70000000000005</v>
          </cell>
        </row>
        <row r="319">
          <cell r="B319" t="str">
            <v>Neath Port Talbot</v>
          </cell>
          <cell r="Q319">
            <v>549.20000000000005</v>
          </cell>
        </row>
        <row r="320">
          <cell r="B320" t="str">
            <v>Bridgend</v>
          </cell>
          <cell r="Q320">
            <v>583.9</v>
          </cell>
        </row>
        <row r="321">
          <cell r="B321" t="str">
            <v>Vale of Glamorgan</v>
          </cell>
          <cell r="Q321">
            <v>624.20000000000005</v>
          </cell>
        </row>
        <row r="322">
          <cell r="B322" t="str">
            <v>Cardiff</v>
          </cell>
          <cell r="Q322">
            <v>612.4</v>
          </cell>
        </row>
        <row r="323">
          <cell r="B323" t="str">
            <v>Rhondda Cynon Taf</v>
          </cell>
          <cell r="Q323">
            <v>584.70000000000005</v>
          </cell>
        </row>
        <row r="324">
          <cell r="B324" t="str">
            <v>Caerphilly</v>
          </cell>
          <cell r="Q324">
            <v>577.4</v>
          </cell>
        </row>
        <row r="325">
          <cell r="B325" t="str">
            <v>Blaenau Gwent</v>
          </cell>
          <cell r="Q325">
            <v>568.20000000000005</v>
          </cell>
        </row>
        <row r="326">
          <cell r="B326" t="str">
            <v>Torfaen</v>
          </cell>
          <cell r="Q326">
            <v>580.29999999999995</v>
          </cell>
        </row>
        <row r="327">
          <cell r="B327" t="str">
            <v>Monmouthshire</v>
          </cell>
          <cell r="Q327">
            <v>572.1</v>
          </cell>
        </row>
        <row r="328">
          <cell r="B328" t="str">
            <v>Newport</v>
          </cell>
          <cell r="Q328">
            <v>676.1</v>
          </cell>
        </row>
        <row r="329">
          <cell r="B329" t="str">
            <v>Powys</v>
          </cell>
          <cell r="Q329">
            <v>582.79999999999995</v>
          </cell>
        </row>
        <row r="330">
          <cell r="B330" t="str">
            <v>Merthyr Tydfil</v>
          </cell>
          <cell r="Q330">
            <v>570.79999999999995</v>
          </cell>
        </row>
        <row r="331">
          <cell r="B331" t="str">
            <v>Clackmannanshire</v>
          </cell>
          <cell r="Q331">
            <v>591.70000000000005</v>
          </cell>
        </row>
        <row r="332">
          <cell r="B332" t="str">
            <v>Dumfries and Galloway</v>
          </cell>
          <cell r="Q332">
            <v>693.3</v>
          </cell>
        </row>
        <row r="333">
          <cell r="B333" t="str">
            <v>East Ayrshire</v>
          </cell>
          <cell r="Q333">
            <v>557.9</v>
          </cell>
        </row>
        <row r="334">
          <cell r="B334" t="str">
            <v>East Lothian</v>
          </cell>
          <cell r="Q334">
            <v>561.20000000000005</v>
          </cell>
        </row>
        <row r="335">
          <cell r="B335" t="str">
            <v>East Renfrewshire</v>
          </cell>
          <cell r="Q335">
            <v>635.9</v>
          </cell>
        </row>
        <row r="336">
          <cell r="B336" t="str">
            <v>Na h-Eileanan Siar</v>
          </cell>
          <cell r="Q336">
            <v>763.2</v>
          </cell>
        </row>
        <row r="337">
          <cell r="B337" t="str">
            <v>Falkirk</v>
          </cell>
          <cell r="Q337">
            <v>567</v>
          </cell>
        </row>
        <row r="338">
          <cell r="B338" t="str">
            <v>Highland</v>
          </cell>
          <cell r="Q338">
            <v>608.20000000000005</v>
          </cell>
        </row>
        <row r="339">
          <cell r="B339" t="str">
            <v>Inverclyde</v>
          </cell>
          <cell r="Q339">
            <v>591</v>
          </cell>
        </row>
        <row r="340">
          <cell r="B340" t="str">
            <v>Midlothian</v>
          </cell>
          <cell r="Q340">
            <v>544.6</v>
          </cell>
        </row>
        <row r="341">
          <cell r="B341" t="str">
            <v>Moray</v>
          </cell>
          <cell r="Q341">
            <v>626.4</v>
          </cell>
        </row>
        <row r="342">
          <cell r="B342" t="str">
            <v>North Ayrshire</v>
          </cell>
          <cell r="Q342">
            <v>490.3</v>
          </cell>
        </row>
        <row r="343">
          <cell r="B343" t="str">
            <v>Orkney Islands</v>
          </cell>
          <cell r="Q343">
            <v>635.9</v>
          </cell>
        </row>
        <row r="344">
          <cell r="B344" t="str">
            <v>Scottish Borders</v>
          </cell>
          <cell r="Q344">
            <v>557.70000000000005</v>
          </cell>
        </row>
        <row r="345">
          <cell r="B345" t="str">
            <v>Shetland Islands</v>
          </cell>
          <cell r="Q345">
            <v>566.4</v>
          </cell>
        </row>
        <row r="346">
          <cell r="B346" t="str">
            <v>South Ayrshire</v>
          </cell>
          <cell r="Q346">
            <v>568.1</v>
          </cell>
        </row>
        <row r="347">
          <cell r="B347" t="str">
            <v>South Lanarkshire</v>
          </cell>
          <cell r="Q347">
            <v>666</v>
          </cell>
        </row>
        <row r="348">
          <cell r="B348" t="str">
            <v>Stirling</v>
          </cell>
          <cell r="Q348">
            <v>636</v>
          </cell>
        </row>
        <row r="349">
          <cell r="B349" t="str">
            <v>Aberdeen City</v>
          </cell>
          <cell r="Q349">
            <v>641.5</v>
          </cell>
        </row>
        <row r="350">
          <cell r="B350" t="str">
            <v>Aberdeenshire</v>
          </cell>
          <cell r="Q350">
            <v>592</v>
          </cell>
        </row>
        <row r="351">
          <cell r="B351" t="str">
            <v>Argyll and Bute</v>
          </cell>
          <cell r="Q351">
            <v>612.79999999999995</v>
          </cell>
        </row>
        <row r="352">
          <cell r="B352" t="str">
            <v>City of Edinburgh</v>
          </cell>
          <cell r="Q352">
            <v>575</v>
          </cell>
        </row>
        <row r="353">
          <cell r="B353" t="str">
            <v>Renfrewshire</v>
          </cell>
          <cell r="Q353">
            <v>653.70000000000005</v>
          </cell>
        </row>
        <row r="354">
          <cell r="B354" t="str">
            <v>West Dunbartonshire</v>
          </cell>
          <cell r="Q354">
            <v>615.6</v>
          </cell>
        </row>
        <row r="355">
          <cell r="B355" t="str">
            <v>West Lothian</v>
          </cell>
          <cell r="Q355">
            <v>567.5</v>
          </cell>
        </row>
        <row r="356">
          <cell r="B356" t="str">
            <v>Angus</v>
          </cell>
          <cell r="Q356">
            <v>638</v>
          </cell>
        </row>
        <row r="357">
          <cell r="B357" t="str">
            <v>Dundee City</v>
          </cell>
          <cell r="Q357">
            <v>584.4</v>
          </cell>
        </row>
        <row r="358">
          <cell r="B358" t="str">
            <v>East Dunbartonshire</v>
          </cell>
          <cell r="Q358">
            <v>572.79999999999995</v>
          </cell>
        </row>
        <row r="359">
          <cell r="B359" t="str">
            <v>Fife</v>
          </cell>
          <cell r="Q359">
            <v>774.1</v>
          </cell>
        </row>
        <row r="360">
          <cell r="B360" t="str">
            <v>Perth and Kinross</v>
          </cell>
          <cell r="Q360">
            <v>594.79999999999995</v>
          </cell>
        </row>
        <row r="361">
          <cell r="B361" t="str">
            <v>Glasgow City</v>
          </cell>
          <cell r="Q361">
            <v>616.1</v>
          </cell>
        </row>
        <row r="362">
          <cell r="B362" t="str">
            <v>North Lanarkshire</v>
          </cell>
          <cell r="Q362">
            <v>588.79999999999995</v>
          </cell>
        </row>
        <row r="363">
          <cell r="B363" t="str">
            <v>North East</v>
          </cell>
          <cell r="Q363">
            <v>628.1</v>
          </cell>
        </row>
        <row r="364">
          <cell r="B364" t="str">
            <v>North West</v>
          </cell>
          <cell r="Q364">
            <v>562.9</v>
          </cell>
        </row>
        <row r="365">
          <cell r="B365" t="str">
            <v>Yorkshire and The Humber</v>
          </cell>
          <cell r="Q365">
            <v>593.1</v>
          </cell>
        </row>
        <row r="366">
          <cell r="B366" t="str">
            <v>East Midlands</v>
          </cell>
          <cell r="Q366">
            <v>577.79999999999995</v>
          </cell>
        </row>
        <row r="367">
          <cell r="B367" t="str">
            <v>West Midlands</v>
          </cell>
          <cell r="Q367">
            <v>576.5</v>
          </cell>
        </row>
        <row r="368">
          <cell r="B368" t="str">
            <v>East</v>
          </cell>
          <cell r="Q368">
            <v>583</v>
          </cell>
        </row>
        <row r="369">
          <cell r="B369" t="str">
            <v>London</v>
          </cell>
          <cell r="Q369">
            <v>634.29999999999995</v>
          </cell>
        </row>
        <row r="370">
          <cell r="B370" t="str">
            <v>South East</v>
          </cell>
          <cell r="Q370">
            <v>728.3</v>
          </cell>
        </row>
        <row r="371">
          <cell r="B371" t="str">
            <v>South West</v>
          </cell>
          <cell r="Q371">
            <v>655.9</v>
          </cell>
        </row>
        <row r="372">
          <cell r="B372" t="str">
            <v>Wales</v>
          </cell>
          <cell r="Q372">
            <v>585.79999999999995</v>
          </cell>
        </row>
        <row r="373">
          <cell r="B373" t="str">
            <v>Scotland</v>
          </cell>
          <cell r="Q373">
            <v>575</v>
          </cell>
        </row>
        <row r="374">
          <cell r="B374" t="str">
            <v>Northern Ireland</v>
          </cell>
          <cell r="Q374">
            <v>614.1</v>
          </cell>
        </row>
        <row r="375">
          <cell r="Q375">
            <v>559.79999999999995</v>
          </cell>
        </row>
        <row r="408">
          <cell r="Q408">
            <v>2024</v>
          </cell>
        </row>
        <row r="409">
          <cell r="B409" t="str">
            <v>Great Britain</v>
          </cell>
        </row>
        <row r="410">
          <cell r="B410" t="str">
            <v>United Kingdom</v>
          </cell>
          <cell r="Q410">
            <v>31730</v>
          </cell>
        </row>
        <row r="411">
          <cell r="B411" t="str">
            <v>Hartlepool</v>
          </cell>
          <cell r="Q411">
            <v>31600</v>
          </cell>
        </row>
        <row r="412">
          <cell r="B412" t="str">
            <v>Middlesbrough</v>
          </cell>
          <cell r="Q412">
            <v>27504</v>
          </cell>
        </row>
        <row r="413">
          <cell r="B413" t="str">
            <v>Redcar and Cleveland</v>
          </cell>
          <cell r="Q413">
            <v>27455</v>
          </cell>
        </row>
        <row r="414">
          <cell r="B414" t="str">
            <v>Stockton-on-Tees</v>
          </cell>
          <cell r="Q414">
            <v>26481</v>
          </cell>
        </row>
        <row r="415">
          <cell r="B415" t="str">
            <v>Darlington</v>
          </cell>
          <cell r="Q415">
            <v>28467</v>
          </cell>
        </row>
        <row r="416">
          <cell r="B416" t="str">
            <v>County Durham</v>
          </cell>
          <cell r="Q416">
            <v>27562</v>
          </cell>
        </row>
        <row r="417">
          <cell r="B417" t="str">
            <v>Northumberland</v>
          </cell>
          <cell r="Q417">
            <v>28414</v>
          </cell>
        </row>
        <row r="418">
          <cell r="B418" t="str">
            <v>Newcastle upon Tyne</v>
          </cell>
          <cell r="Q418">
            <v>29915</v>
          </cell>
        </row>
        <row r="419">
          <cell r="B419" t="str">
            <v>North Tyneside</v>
          </cell>
          <cell r="Q419">
            <v>29260</v>
          </cell>
        </row>
        <row r="420">
          <cell r="B420" t="str">
            <v>South Tyneside</v>
          </cell>
          <cell r="Q420">
            <v>30494</v>
          </cell>
        </row>
        <row r="421">
          <cell r="B421" t="str">
            <v>Sunderland</v>
          </cell>
          <cell r="Q421">
            <v>27564</v>
          </cell>
        </row>
        <row r="422">
          <cell r="B422" t="str">
            <v>Gateshead</v>
          </cell>
          <cell r="Q422">
            <v>28271</v>
          </cell>
        </row>
        <row r="423">
          <cell r="B423" t="str">
            <v>Halton</v>
          </cell>
          <cell r="Q423">
            <v>27490</v>
          </cell>
        </row>
        <row r="424">
          <cell r="B424" t="str">
            <v>Warrington</v>
          </cell>
          <cell r="Q424">
            <v>29989</v>
          </cell>
        </row>
        <row r="425">
          <cell r="B425" t="str">
            <v>Blackburn with Darwen</v>
          </cell>
          <cell r="Q425">
            <v>32446</v>
          </cell>
        </row>
        <row r="426">
          <cell r="B426" t="str">
            <v>Blackpool</v>
          </cell>
          <cell r="Q426">
            <v>26104</v>
          </cell>
        </row>
        <row r="427">
          <cell r="B427" t="str">
            <v>Cheshire East</v>
          </cell>
          <cell r="Q427">
            <v>26705</v>
          </cell>
        </row>
        <row r="428">
          <cell r="B428" t="str">
            <v>Cheshire West and Chester</v>
          </cell>
          <cell r="Q428">
            <v>32000</v>
          </cell>
        </row>
        <row r="429">
          <cell r="B429" t="str">
            <v>Cumberland</v>
          </cell>
          <cell r="Q429">
            <v>31498</v>
          </cell>
        </row>
        <row r="430">
          <cell r="B430" t="str">
            <v>Westmorland and Furness</v>
          </cell>
          <cell r="Q430">
            <v>31136</v>
          </cell>
        </row>
        <row r="431">
          <cell r="B431" t="str">
            <v>Burnley</v>
          </cell>
          <cell r="Q431">
            <v>33536</v>
          </cell>
        </row>
        <row r="432">
          <cell r="B432" t="str">
            <v>Chorley</v>
          </cell>
          <cell r="Q432">
            <v>29740</v>
          </cell>
        </row>
        <row r="433">
          <cell r="B433" t="str">
            <v>Fylde</v>
          </cell>
          <cell r="Q433">
            <v>32846</v>
          </cell>
        </row>
        <row r="434">
          <cell r="B434" t="str">
            <v>Hyndburn</v>
          </cell>
          <cell r="Q434">
            <v>33230</v>
          </cell>
        </row>
        <row r="435">
          <cell r="B435" t="str">
            <v>Lancaster</v>
          </cell>
          <cell r="Q435">
            <v>29525</v>
          </cell>
        </row>
        <row r="436">
          <cell r="B436" t="str">
            <v>Pendle</v>
          </cell>
          <cell r="Q436">
            <v>29467</v>
          </cell>
        </row>
        <row r="437">
          <cell r="B437" t="str">
            <v>Preston</v>
          </cell>
          <cell r="Q437">
            <v>27268</v>
          </cell>
        </row>
        <row r="438">
          <cell r="B438" t="str">
            <v>Ribble Valley</v>
          </cell>
          <cell r="Q438">
            <v>28478</v>
          </cell>
        </row>
        <row r="439">
          <cell r="B439" t="str">
            <v>Rossendale</v>
          </cell>
          <cell r="Q439">
            <v>32716</v>
          </cell>
        </row>
        <row r="440">
          <cell r="B440" t="str">
            <v>South Ribble</v>
          </cell>
          <cell r="Q440">
            <v>30420</v>
          </cell>
        </row>
        <row r="441">
          <cell r="B441" t="str">
            <v>West Lancashire</v>
          </cell>
          <cell r="Q441">
            <v>32123</v>
          </cell>
        </row>
        <row r="442">
          <cell r="B442" t="str">
            <v>Wyre</v>
          </cell>
          <cell r="Q442">
            <v>31131</v>
          </cell>
        </row>
        <row r="443">
          <cell r="B443" t="str">
            <v>Bolton</v>
          </cell>
          <cell r="Q443">
            <v>30629</v>
          </cell>
        </row>
        <row r="444">
          <cell r="B444" t="str">
            <v>Bury</v>
          </cell>
          <cell r="Q444">
            <v>27821</v>
          </cell>
        </row>
        <row r="445">
          <cell r="B445" t="str">
            <v>Manchester</v>
          </cell>
          <cell r="Q445">
            <v>31592</v>
          </cell>
        </row>
        <row r="446">
          <cell r="B446" t="str">
            <v>Oldham</v>
          </cell>
          <cell r="Q446">
            <v>28386</v>
          </cell>
        </row>
        <row r="447">
          <cell r="B447" t="str">
            <v>Rochdale</v>
          </cell>
          <cell r="Q447">
            <v>29509</v>
          </cell>
        </row>
        <row r="448">
          <cell r="B448" t="str">
            <v>Salford</v>
          </cell>
          <cell r="Q448">
            <v>28946</v>
          </cell>
        </row>
        <row r="449">
          <cell r="B449" t="str">
            <v>Stockport</v>
          </cell>
          <cell r="Q449">
            <v>30605</v>
          </cell>
        </row>
        <row r="450">
          <cell r="B450" t="str">
            <v>Tameside</v>
          </cell>
          <cell r="Q450">
            <v>31238</v>
          </cell>
        </row>
        <row r="451">
          <cell r="B451" t="str">
            <v>Trafford</v>
          </cell>
          <cell r="Q451">
            <v>29140</v>
          </cell>
        </row>
        <row r="452">
          <cell r="B452" t="str">
            <v>Wigan</v>
          </cell>
          <cell r="Q452">
            <v>33783</v>
          </cell>
        </row>
        <row r="453">
          <cell r="B453" t="str">
            <v>Knowsley</v>
          </cell>
          <cell r="Q453">
            <v>30393</v>
          </cell>
        </row>
        <row r="454">
          <cell r="B454" t="str">
            <v>Liverpool</v>
          </cell>
          <cell r="Q454">
            <v>30903</v>
          </cell>
        </row>
        <row r="455">
          <cell r="B455" t="str">
            <v>St. Helens</v>
          </cell>
          <cell r="Q455">
            <v>29664</v>
          </cell>
        </row>
        <row r="456">
          <cell r="B456" t="str">
            <v>Sefton</v>
          </cell>
          <cell r="Q456">
            <v>30215</v>
          </cell>
        </row>
        <row r="457">
          <cell r="B457" t="str">
            <v>Wirral</v>
          </cell>
          <cell r="Q457">
            <v>27377</v>
          </cell>
        </row>
        <row r="458">
          <cell r="B458" t="str">
            <v>Kingston upon Hull, City of</v>
          </cell>
          <cell r="Q458">
            <v>31125</v>
          </cell>
        </row>
        <row r="459">
          <cell r="B459" t="str">
            <v>East Riding of Yorkshire</v>
          </cell>
          <cell r="Q459">
            <v>27049</v>
          </cell>
        </row>
        <row r="460">
          <cell r="B460" t="str">
            <v>North East Lincolnshire</v>
          </cell>
          <cell r="Q460">
            <v>31674</v>
          </cell>
        </row>
        <row r="461">
          <cell r="B461" t="str">
            <v>North Lincolnshire</v>
          </cell>
          <cell r="Q461">
            <v>30030</v>
          </cell>
        </row>
        <row r="462">
          <cell r="B462" t="str">
            <v>York</v>
          </cell>
          <cell r="Q462">
            <v>30677</v>
          </cell>
        </row>
        <row r="463">
          <cell r="B463" t="str">
            <v>North Yorkshire</v>
          </cell>
          <cell r="Q463">
            <v>31854</v>
          </cell>
        </row>
        <row r="464">
          <cell r="B464" t="str">
            <v>Barnsley</v>
          </cell>
          <cell r="Q464">
            <v>29895</v>
          </cell>
        </row>
        <row r="465">
          <cell r="B465" t="str">
            <v>Doncaster</v>
          </cell>
          <cell r="Q465">
            <v>30472</v>
          </cell>
        </row>
        <row r="466">
          <cell r="B466" t="str">
            <v>Rotherham</v>
          </cell>
          <cell r="Q466">
            <v>30186</v>
          </cell>
        </row>
        <row r="467">
          <cell r="B467" t="str">
            <v>Sheffield</v>
          </cell>
          <cell r="Q467">
            <v>27965</v>
          </cell>
        </row>
        <row r="468">
          <cell r="B468" t="str">
            <v>Bradford</v>
          </cell>
          <cell r="Q468">
            <v>30186</v>
          </cell>
        </row>
        <row r="469">
          <cell r="B469" t="str">
            <v>Calderdale</v>
          </cell>
          <cell r="Q469">
            <v>27514</v>
          </cell>
        </row>
        <row r="470">
          <cell r="B470" t="str">
            <v>Kirklees</v>
          </cell>
          <cell r="Q470">
            <v>30125</v>
          </cell>
        </row>
        <row r="471">
          <cell r="B471" t="str">
            <v>Leeds</v>
          </cell>
          <cell r="Q471">
            <v>29058</v>
          </cell>
        </row>
        <row r="472">
          <cell r="B472" t="str">
            <v>Wakefield</v>
          </cell>
          <cell r="Q472">
            <v>31465</v>
          </cell>
        </row>
        <row r="473">
          <cell r="B473" t="str">
            <v>Derby</v>
          </cell>
          <cell r="Q473">
            <v>29087</v>
          </cell>
        </row>
        <row r="474">
          <cell r="B474" t="str">
            <v>Leicester</v>
          </cell>
          <cell r="Q474">
            <v>30131</v>
          </cell>
        </row>
        <row r="475">
          <cell r="B475" t="str">
            <v>Rutland</v>
          </cell>
          <cell r="Q475">
            <v>25853</v>
          </cell>
        </row>
        <row r="476">
          <cell r="B476" t="str">
            <v>Nottingham</v>
          </cell>
          <cell r="Q476">
            <v>37914</v>
          </cell>
        </row>
        <row r="477">
          <cell r="B477" t="str">
            <v>North Northamptonshire</v>
          </cell>
          <cell r="Q477">
            <v>25296</v>
          </cell>
        </row>
        <row r="478">
          <cell r="B478" t="str">
            <v>West Northamptonshire</v>
          </cell>
          <cell r="Q478">
            <v>31402</v>
          </cell>
        </row>
        <row r="479">
          <cell r="B479" t="str">
            <v>Amber Valley</v>
          </cell>
          <cell r="Q479">
            <v>31707</v>
          </cell>
        </row>
        <row r="480">
          <cell r="B480" t="str">
            <v>Bolsover</v>
          </cell>
          <cell r="Q480">
            <v>30462</v>
          </cell>
        </row>
        <row r="481">
          <cell r="B481" t="str">
            <v>Chesterfield</v>
          </cell>
          <cell r="Q481">
            <v>26847</v>
          </cell>
        </row>
        <row r="482">
          <cell r="B482" t="str">
            <v>Derbyshire Dales</v>
          </cell>
          <cell r="Q482">
            <v>28636</v>
          </cell>
        </row>
        <row r="483">
          <cell r="B483" t="str">
            <v>Erewash</v>
          </cell>
          <cell r="Q483">
            <v>30645</v>
          </cell>
        </row>
        <row r="484">
          <cell r="B484" t="str">
            <v>High Peak</v>
          </cell>
          <cell r="Q484">
            <v>30716</v>
          </cell>
        </row>
        <row r="485">
          <cell r="B485" t="str">
            <v>North East Derbyshire</v>
          </cell>
          <cell r="Q485">
            <v>29870</v>
          </cell>
        </row>
        <row r="486">
          <cell r="B486" t="str">
            <v>South Derbyshire</v>
          </cell>
          <cell r="Q486">
            <v>30877</v>
          </cell>
        </row>
        <row r="487">
          <cell r="B487" t="str">
            <v>Blaby</v>
          </cell>
          <cell r="Q487">
            <v>34080</v>
          </cell>
        </row>
        <row r="488">
          <cell r="B488" t="str">
            <v>Charnwood</v>
          </cell>
          <cell r="Q488">
            <v>31211</v>
          </cell>
        </row>
        <row r="489">
          <cell r="B489" t="str">
            <v>Harborough</v>
          </cell>
          <cell r="Q489">
            <v>33271</v>
          </cell>
        </row>
        <row r="490">
          <cell r="B490" t="str">
            <v>Hinckley and Bosworth</v>
          </cell>
          <cell r="Q490">
            <v>32446</v>
          </cell>
        </row>
        <row r="491">
          <cell r="B491" t="str">
            <v>Melton</v>
          </cell>
          <cell r="Q491">
            <v>29861</v>
          </cell>
        </row>
        <row r="492">
          <cell r="B492" t="str">
            <v>North West Leicestershire</v>
          </cell>
          <cell r="Q492">
            <v>27326</v>
          </cell>
        </row>
        <row r="493">
          <cell r="B493" t="str">
            <v>Oadby and Wigston</v>
          </cell>
          <cell r="Q493">
            <v>32498</v>
          </cell>
        </row>
        <row r="494">
          <cell r="B494" t="str">
            <v>Boston</v>
          </cell>
          <cell r="Q494">
            <v>29468</v>
          </cell>
        </row>
        <row r="495">
          <cell r="B495" t="str">
            <v>East Lindsey</v>
          </cell>
          <cell r="Q495">
            <v>25368</v>
          </cell>
        </row>
        <row r="496">
          <cell r="B496" t="str">
            <v>Lincoln</v>
          </cell>
          <cell r="Q496">
            <v>25462</v>
          </cell>
        </row>
        <row r="497">
          <cell r="B497" t="str">
            <v>North Kesteven</v>
          </cell>
          <cell r="Q497">
            <v>28826</v>
          </cell>
        </row>
        <row r="498">
          <cell r="B498" t="str">
            <v>South Holland</v>
          </cell>
          <cell r="Q498">
            <v>30979</v>
          </cell>
        </row>
        <row r="499">
          <cell r="B499" t="str">
            <v>South Kesteven</v>
          </cell>
          <cell r="Q499">
            <v>30712</v>
          </cell>
        </row>
        <row r="500">
          <cell r="B500" t="str">
            <v>West Lindsey</v>
          </cell>
          <cell r="Q500">
            <v>29032</v>
          </cell>
        </row>
        <row r="501">
          <cell r="B501" t="str">
            <v>Ashfield</v>
          </cell>
          <cell r="Q501">
            <v>29939</v>
          </cell>
        </row>
        <row r="502">
          <cell r="B502" t="str">
            <v>Bassetlaw</v>
          </cell>
          <cell r="Q502">
            <v>27708</v>
          </cell>
        </row>
        <row r="503">
          <cell r="B503" t="str">
            <v>Broxtowe</v>
          </cell>
          <cell r="Q503">
            <v>28748</v>
          </cell>
        </row>
        <row r="504">
          <cell r="B504" t="str">
            <v>Gedling</v>
          </cell>
          <cell r="Q504">
            <v>31841</v>
          </cell>
        </row>
        <row r="505">
          <cell r="B505" t="str">
            <v>Mansfield</v>
          </cell>
          <cell r="Q505">
            <v>28072</v>
          </cell>
        </row>
        <row r="506">
          <cell r="B506" t="str">
            <v>Newark and Sherwood</v>
          </cell>
          <cell r="Q506">
            <v>27554</v>
          </cell>
        </row>
        <row r="507">
          <cell r="B507" t="str">
            <v>Rushcliffe</v>
          </cell>
          <cell r="Q507">
            <v>29108</v>
          </cell>
        </row>
        <row r="508">
          <cell r="B508" t="str">
            <v>Herefordshire, County of</v>
          </cell>
          <cell r="Q508">
            <v>32857</v>
          </cell>
        </row>
        <row r="509">
          <cell r="B509" t="str">
            <v>Telford and Wrekin</v>
          </cell>
          <cell r="Q509">
            <v>28553</v>
          </cell>
        </row>
        <row r="510">
          <cell r="B510" t="str">
            <v>Stoke-on-Trent</v>
          </cell>
          <cell r="Q510">
            <v>29745</v>
          </cell>
        </row>
        <row r="511">
          <cell r="B511" t="str">
            <v>Shropshire</v>
          </cell>
          <cell r="Q511">
            <v>26962</v>
          </cell>
        </row>
        <row r="512">
          <cell r="B512" t="str">
            <v>Cannock Chase</v>
          </cell>
          <cell r="Q512">
            <v>29576</v>
          </cell>
        </row>
        <row r="513">
          <cell r="B513" t="str">
            <v>East Staffordshire</v>
          </cell>
          <cell r="Q513">
            <v>28180</v>
          </cell>
        </row>
        <row r="514">
          <cell r="B514" t="str">
            <v>Lichfield</v>
          </cell>
          <cell r="Q514">
            <v>31034</v>
          </cell>
        </row>
        <row r="515">
          <cell r="B515" t="str">
            <v>Newcastle-under-Lyme</v>
          </cell>
          <cell r="Q515">
            <v>34517</v>
          </cell>
        </row>
        <row r="516">
          <cell r="B516" t="str">
            <v>South Staffordshire</v>
          </cell>
          <cell r="Q516">
            <v>29696</v>
          </cell>
        </row>
        <row r="517">
          <cell r="B517" t="str">
            <v>Stafford</v>
          </cell>
          <cell r="Q517">
            <v>30833</v>
          </cell>
        </row>
        <row r="518">
          <cell r="B518" t="str">
            <v>Staffordshire Moorlands</v>
          </cell>
          <cell r="Q518">
            <v>35363</v>
          </cell>
        </row>
        <row r="519">
          <cell r="B519" t="str">
            <v>Tamworth</v>
          </cell>
          <cell r="Q519">
            <v>29976</v>
          </cell>
        </row>
        <row r="520">
          <cell r="B520" t="str">
            <v>North Warwickshire</v>
          </cell>
          <cell r="Q520">
            <v>31386</v>
          </cell>
        </row>
        <row r="521">
          <cell r="B521" t="str">
            <v>Nuneaton and Bedworth</v>
          </cell>
          <cell r="Q521">
            <v>32667</v>
          </cell>
        </row>
        <row r="522">
          <cell r="B522" t="str">
            <v>Rugby</v>
          </cell>
          <cell r="Q522">
            <v>30649</v>
          </cell>
        </row>
        <row r="523">
          <cell r="B523" t="str">
            <v>Stratford-on-Avon</v>
          </cell>
          <cell r="Q523">
            <v>34281</v>
          </cell>
        </row>
        <row r="524">
          <cell r="B524" t="str">
            <v>Warwick</v>
          </cell>
          <cell r="Q524">
            <v>31576</v>
          </cell>
        </row>
        <row r="525">
          <cell r="B525" t="str">
            <v>Bromsgrove</v>
          </cell>
          <cell r="Q525">
            <v>35986</v>
          </cell>
        </row>
        <row r="526">
          <cell r="B526" t="str">
            <v>Malvern Hills</v>
          </cell>
          <cell r="Q526">
            <v>34053</v>
          </cell>
        </row>
        <row r="527">
          <cell r="B527" t="str">
            <v>Redditch</v>
          </cell>
          <cell r="Q527">
            <v>27129</v>
          </cell>
        </row>
        <row r="528">
          <cell r="B528" t="str">
            <v>Worcester</v>
          </cell>
          <cell r="Q528">
            <v>29339</v>
          </cell>
        </row>
        <row r="529">
          <cell r="B529" t="str">
            <v>Wychavon</v>
          </cell>
          <cell r="Q529">
            <v>30444</v>
          </cell>
        </row>
        <row r="530">
          <cell r="B530" t="str">
            <v>Wyre Forest</v>
          </cell>
          <cell r="Q530">
            <v>30273</v>
          </cell>
        </row>
        <row r="531">
          <cell r="B531" t="str">
            <v>Birmingham</v>
          </cell>
          <cell r="Q531">
            <v>30000</v>
          </cell>
        </row>
        <row r="532">
          <cell r="B532" t="str">
            <v>Coventry</v>
          </cell>
          <cell r="Q532">
            <v>28946</v>
          </cell>
        </row>
        <row r="533">
          <cell r="B533" t="str">
            <v>Dudley</v>
          </cell>
          <cell r="Q533">
            <v>28853</v>
          </cell>
        </row>
        <row r="534">
          <cell r="B534" t="str">
            <v>Sandwell</v>
          </cell>
          <cell r="Q534">
            <v>30191</v>
          </cell>
        </row>
        <row r="535">
          <cell r="B535" t="str">
            <v>Solihull</v>
          </cell>
          <cell r="Q535">
            <v>27409</v>
          </cell>
        </row>
        <row r="536">
          <cell r="B536" t="str">
            <v>Walsall</v>
          </cell>
          <cell r="Q536">
            <v>33826</v>
          </cell>
        </row>
        <row r="537">
          <cell r="B537" t="str">
            <v>Wolverhampton</v>
          </cell>
          <cell r="Q537">
            <v>28056</v>
          </cell>
        </row>
        <row r="538">
          <cell r="B538" t="str">
            <v>Peterborough</v>
          </cell>
          <cell r="Q538">
            <v>28959</v>
          </cell>
        </row>
        <row r="539">
          <cell r="B539" t="str">
            <v>Luton</v>
          </cell>
          <cell r="Q539">
            <v>29508</v>
          </cell>
        </row>
        <row r="540">
          <cell r="B540" t="str">
            <v>Southend-on-Sea</v>
          </cell>
          <cell r="Q540">
            <v>29107</v>
          </cell>
        </row>
        <row r="541">
          <cell r="B541" t="str">
            <v>Thurrock</v>
          </cell>
          <cell r="Q541">
            <v>34885</v>
          </cell>
        </row>
        <row r="542">
          <cell r="B542" t="str">
            <v>Bedford</v>
          </cell>
          <cell r="Q542">
            <v>35318</v>
          </cell>
        </row>
        <row r="543">
          <cell r="B543" t="str">
            <v>Central Bedfordshire</v>
          </cell>
          <cell r="Q543">
            <v>33416</v>
          </cell>
        </row>
        <row r="544">
          <cell r="B544" t="str">
            <v>Cambridge</v>
          </cell>
          <cell r="Q544">
            <v>35716</v>
          </cell>
        </row>
        <row r="545">
          <cell r="B545" t="str">
            <v>East Cambridgeshire</v>
          </cell>
          <cell r="Q545">
            <v>38445</v>
          </cell>
        </row>
        <row r="546">
          <cell r="B546" t="str">
            <v>Fenland</v>
          </cell>
          <cell r="Q546">
            <v>33204</v>
          </cell>
        </row>
        <row r="547">
          <cell r="B547" t="str">
            <v>Huntingdonshire</v>
          </cell>
          <cell r="Q547">
            <v>31911</v>
          </cell>
        </row>
        <row r="548">
          <cell r="B548" t="str">
            <v>South Cambridgeshire</v>
          </cell>
          <cell r="Q548">
            <v>33215</v>
          </cell>
        </row>
        <row r="549">
          <cell r="B549" t="str">
            <v>Basildon</v>
          </cell>
          <cell r="Q549">
            <v>36945</v>
          </cell>
        </row>
        <row r="550">
          <cell r="B550" t="str">
            <v>Braintree</v>
          </cell>
          <cell r="Q550">
            <v>33820</v>
          </cell>
        </row>
        <row r="551">
          <cell r="B551" t="str">
            <v>Brentwood</v>
          </cell>
          <cell r="Q551">
            <v>35932</v>
          </cell>
        </row>
        <row r="552">
          <cell r="B552" t="str">
            <v>Castle Point</v>
          </cell>
          <cell r="Q552">
            <v>43479</v>
          </cell>
        </row>
        <row r="553">
          <cell r="B553" t="str">
            <v>Chelmsford</v>
          </cell>
          <cell r="Q553">
            <v>34910</v>
          </cell>
        </row>
        <row r="554">
          <cell r="B554" t="str">
            <v>Colchester</v>
          </cell>
          <cell r="Q554">
            <v>33024</v>
          </cell>
        </row>
        <row r="555">
          <cell r="B555" t="str">
            <v>Epping Forest</v>
          </cell>
          <cell r="Q555">
            <v>31464</v>
          </cell>
        </row>
        <row r="556">
          <cell r="B556" t="str">
            <v>Harlow</v>
          </cell>
          <cell r="Q556">
            <v>36117</v>
          </cell>
        </row>
        <row r="557">
          <cell r="B557" t="str">
            <v>Maldon</v>
          </cell>
          <cell r="Q557">
            <v>31317</v>
          </cell>
        </row>
        <row r="558">
          <cell r="B558" t="str">
            <v>Rochford</v>
          </cell>
          <cell r="Q558">
            <v>31937</v>
          </cell>
        </row>
        <row r="559">
          <cell r="B559" t="str">
            <v>Tendring</v>
          </cell>
          <cell r="Q559">
            <v>37256</v>
          </cell>
        </row>
        <row r="560">
          <cell r="B560" t="str">
            <v>Uttlesford</v>
          </cell>
          <cell r="Q560">
            <v>29832</v>
          </cell>
        </row>
        <row r="561">
          <cell r="B561" t="str">
            <v>Broxbourne</v>
          </cell>
          <cell r="Q561">
            <v>36210</v>
          </cell>
        </row>
        <row r="562">
          <cell r="B562" t="str">
            <v>Dacorum</v>
          </cell>
          <cell r="Q562">
            <v>34084</v>
          </cell>
        </row>
        <row r="563">
          <cell r="B563" t="str">
            <v>Hertsmere</v>
          </cell>
          <cell r="Q563">
            <v>32537</v>
          </cell>
        </row>
        <row r="564">
          <cell r="B564" t="str">
            <v>North Hertfordshire</v>
          </cell>
          <cell r="Q564">
            <v>36947</v>
          </cell>
        </row>
        <row r="565">
          <cell r="B565" t="str">
            <v>Three Rivers</v>
          </cell>
          <cell r="Q565">
            <v>38861</v>
          </cell>
        </row>
        <row r="566">
          <cell r="B566" t="str">
            <v>Watford</v>
          </cell>
          <cell r="Q566">
            <v>39371</v>
          </cell>
        </row>
        <row r="567">
          <cell r="B567" t="str">
            <v>Breckland</v>
          </cell>
          <cell r="Q567">
            <v>34931</v>
          </cell>
        </row>
        <row r="568">
          <cell r="B568" t="str">
            <v>Broadland</v>
          </cell>
          <cell r="Q568">
            <v>28795</v>
          </cell>
        </row>
        <row r="569">
          <cell r="B569" t="str">
            <v>Great Yarmouth</v>
          </cell>
          <cell r="Q569">
            <v>30373</v>
          </cell>
        </row>
        <row r="570">
          <cell r="B570" t="str">
            <v>King's Lynn and West Norfolk</v>
          </cell>
          <cell r="Q570">
            <v>28180</v>
          </cell>
        </row>
        <row r="571">
          <cell r="B571" t="str">
            <v>North Norfolk</v>
          </cell>
          <cell r="Q571">
            <v>30060</v>
          </cell>
        </row>
        <row r="572">
          <cell r="B572" t="str">
            <v>Norwich</v>
          </cell>
          <cell r="Q572">
            <v>26048</v>
          </cell>
        </row>
        <row r="573">
          <cell r="B573" t="str">
            <v>South Norfolk</v>
          </cell>
          <cell r="Q573">
            <v>29362</v>
          </cell>
        </row>
        <row r="574">
          <cell r="B574" t="str">
            <v>Babergh</v>
          </cell>
          <cell r="Q574">
            <v>33815</v>
          </cell>
        </row>
        <row r="575">
          <cell r="B575" t="str">
            <v>Ipswich</v>
          </cell>
          <cell r="Q575">
            <v>30000</v>
          </cell>
        </row>
        <row r="576">
          <cell r="B576" t="str">
            <v>Mid Suffolk</v>
          </cell>
          <cell r="Q576">
            <v>30643</v>
          </cell>
        </row>
        <row r="577">
          <cell r="B577" t="str">
            <v>St Albans</v>
          </cell>
          <cell r="Q577">
            <v>30013</v>
          </cell>
        </row>
        <row r="578">
          <cell r="B578" t="str">
            <v>Welwyn Hatfield</v>
          </cell>
          <cell r="Q578">
            <v>41926</v>
          </cell>
        </row>
        <row r="579">
          <cell r="B579" t="str">
            <v>East Hertfordshire</v>
          </cell>
          <cell r="Q579">
            <v>36249</v>
          </cell>
        </row>
        <row r="580">
          <cell r="B580" t="str">
            <v>Stevenage</v>
          </cell>
          <cell r="Q580">
            <v>39455</v>
          </cell>
        </row>
        <row r="581">
          <cell r="B581" t="str">
            <v>East Suffolk</v>
          </cell>
          <cell r="Q581">
            <v>31702</v>
          </cell>
        </row>
        <row r="582">
          <cell r="B582" t="str">
            <v>West Suffolk</v>
          </cell>
          <cell r="Q582">
            <v>29350</v>
          </cell>
        </row>
        <row r="583">
          <cell r="B583" t="str">
            <v>City of London</v>
          </cell>
          <cell r="Q583">
            <v>30720</v>
          </cell>
        </row>
        <row r="584">
          <cell r="B584" t="str">
            <v>Barking and Dagenham</v>
          </cell>
          <cell r="Q584" t="str">
            <v>#</v>
          </cell>
        </row>
        <row r="585">
          <cell r="B585" t="str">
            <v>Barnet</v>
          </cell>
          <cell r="Q585">
            <v>29790</v>
          </cell>
        </row>
        <row r="586">
          <cell r="B586" t="str">
            <v>Bexley</v>
          </cell>
          <cell r="Q586">
            <v>36355</v>
          </cell>
        </row>
        <row r="587">
          <cell r="B587" t="str">
            <v>Brent</v>
          </cell>
          <cell r="Q587">
            <v>38478</v>
          </cell>
        </row>
        <row r="588">
          <cell r="B588" t="str">
            <v>Bromley</v>
          </cell>
          <cell r="Q588">
            <v>33388</v>
          </cell>
        </row>
        <row r="589">
          <cell r="B589" t="str">
            <v>Camden</v>
          </cell>
          <cell r="Q589">
            <v>40514</v>
          </cell>
        </row>
        <row r="590">
          <cell r="B590" t="str">
            <v>Croydon</v>
          </cell>
          <cell r="Q590">
            <v>41410</v>
          </cell>
        </row>
        <row r="591">
          <cell r="B591" t="str">
            <v>Ealing</v>
          </cell>
          <cell r="Q591">
            <v>38033</v>
          </cell>
        </row>
        <row r="592">
          <cell r="B592" t="str">
            <v>Enfield</v>
          </cell>
          <cell r="Q592">
            <v>36114</v>
          </cell>
        </row>
        <row r="593">
          <cell r="B593" t="str">
            <v>Greenwich</v>
          </cell>
          <cell r="Q593">
            <v>35383</v>
          </cell>
        </row>
        <row r="594">
          <cell r="B594" t="str">
            <v>Hackney</v>
          </cell>
          <cell r="Q594">
            <v>39790</v>
          </cell>
        </row>
        <row r="595">
          <cell r="B595" t="str">
            <v>Hammersmith and Fulham</v>
          </cell>
          <cell r="Q595">
            <v>39211</v>
          </cell>
        </row>
        <row r="596">
          <cell r="B596" t="str">
            <v>Haringey</v>
          </cell>
          <cell r="Q596">
            <v>44025</v>
          </cell>
        </row>
        <row r="597">
          <cell r="B597" t="str">
            <v>Harrow</v>
          </cell>
          <cell r="Q597">
            <v>38385</v>
          </cell>
        </row>
        <row r="598">
          <cell r="B598" t="str">
            <v>Havering</v>
          </cell>
          <cell r="Q598">
            <v>33499</v>
          </cell>
        </row>
        <row r="599">
          <cell r="B599" t="str">
            <v>Hillingdon</v>
          </cell>
          <cell r="Q599">
            <v>38905</v>
          </cell>
        </row>
        <row r="600">
          <cell r="B600" t="str">
            <v>Hounslow</v>
          </cell>
          <cell r="Q600">
            <v>34972</v>
          </cell>
        </row>
        <row r="601">
          <cell r="B601" t="str">
            <v>Islington</v>
          </cell>
          <cell r="Q601">
            <v>33507</v>
          </cell>
        </row>
        <row r="602">
          <cell r="B602" t="str">
            <v>Kensington and Chelsea</v>
          </cell>
          <cell r="Q602">
            <v>43331</v>
          </cell>
        </row>
        <row r="603">
          <cell r="B603" t="str">
            <v>Kingston upon Thames</v>
          </cell>
          <cell r="Q603">
            <v>44338</v>
          </cell>
        </row>
        <row r="604">
          <cell r="B604" t="str">
            <v>Lambeth</v>
          </cell>
          <cell r="Q604">
            <v>38491</v>
          </cell>
        </row>
        <row r="605">
          <cell r="B605" t="str">
            <v>Lewisham</v>
          </cell>
          <cell r="Q605">
            <v>42961</v>
          </cell>
        </row>
        <row r="606">
          <cell r="B606" t="str">
            <v>Merton</v>
          </cell>
          <cell r="Q606">
            <v>37611</v>
          </cell>
        </row>
        <row r="607">
          <cell r="B607" t="str">
            <v>Newham</v>
          </cell>
          <cell r="Q607">
            <v>37877</v>
          </cell>
        </row>
        <row r="608">
          <cell r="B608" t="str">
            <v>Redbridge</v>
          </cell>
          <cell r="Q608">
            <v>32551</v>
          </cell>
        </row>
        <row r="609">
          <cell r="B609" t="str">
            <v>Richmond upon Thames</v>
          </cell>
          <cell r="Q609">
            <v>37027</v>
          </cell>
        </row>
        <row r="610">
          <cell r="B610" t="str">
            <v>Southwark</v>
          </cell>
          <cell r="Q610">
            <v>47657</v>
          </cell>
        </row>
        <row r="611">
          <cell r="B611" t="str">
            <v>Sutton</v>
          </cell>
          <cell r="Q611">
            <v>39396</v>
          </cell>
        </row>
        <row r="612">
          <cell r="B612" t="str">
            <v>Tower Hamlets</v>
          </cell>
          <cell r="Q612">
            <v>37049</v>
          </cell>
        </row>
        <row r="613">
          <cell r="B613" t="str">
            <v>Waltham Forest</v>
          </cell>
          <cell r="Q613">
            <v>40204</v>
          </cell>
        </row>
        <row r="614">
          <cell r="B614" t="str">
            <v>Wandsworth</v>
          </cell>
          <cell r="Q614">
            <v>38093</v>
          </cell>
        </row>
        <row r="615">
          <cell r="B615" t="str">
            <v>Westminster</v>
          </cell>
          <cell r="Q615">
            <v>44854</v>
          </cell>
        </row>
        <row r="616">
          <cell r="B616" t="str">
            <v>Medway</v>
          </cell>
          <cell r="Q616">
            <v>45889</v>
          </cell>
        </row>
        <row r="617">
          <cell r="B617" t="str">
            <v>Bracknell Forest</v>
          </cell>
          <cell r="Q617">
            <v>32156</v>
          </cell>
        </row>
        <row r="618">
          <cell r="B618" t="str">
            <v>West Berkshire</v>
          </cell>
          <cell r="Q618">
            <v>36051</v>
          </cell>
        </row>
        <row r="619">
          <cell r="B619" t="str">
            <v>Reading</v>
          </cell>
          <cell r="Q619">
            <v>36718</v>
          </cell>
        </row>
        <row r="620">
          <cell r="B620" t="str">
            <v>Slough</v>
          </cell>
          <cell r="Q620">
            <v>32730</v>
          </cell>
        </row>
        <row r="621">
          <cell r="B621" t="str">
            <v>Windsor and Maidenhead</v>
          </cell>
          <cell r="Q621">
            <v>33517</v>
          </cell>
        </row>
        <row r="622">
          <cell r="B622" t="str">
            <v>Wokingham</v>
          </cell>
          <cell r="Q622">
            <v>37670</v>
          </cell>
        </row>
        <row r="623">
          <cell r="B623" t="str">
            <v>Milton Keynes</v>
          </cell>
          <cell r="Q623">
            <v>40226</v>
          </cell>
        </row>
        <row r="624">
          <cell r="B624" t="str">
            <v>Brighton and Hove</v>
          </cell>
          <cell r="Q624">
            <v>34924</v>
          </cell>
        </row>
        <row r="625">
          <cell r="B625" t="str">
            <v>Portsmouth</v>
          </cell>
          <cell r="Q625">
            <v>33226</v>
          </cell>
        </row>
        <row r="626">
          <cell r="B626" t="str">
            <v>Southampton</v>
          </cell>
          <cell r="Q626">
            <v>30661</v>
          </cell>
        </row>
        <row r="627">
          <cell r="B627" t="str">
            <v>Isle of Wight</v>
          </cell>
          <cell r="Q627">
            <v>29874</v>
          </cell>
        </row>
        <row r="628">
          <cell r="B628" t="str">
            <v>Buckinghamshire</v>
          </cell>
          <cell r="Q628">
            <v>27938</v>
          </cell>
        </row>
        <row r="629">
          <cell r="B629" t="str">
            <v>Eastbourne</v>
          </cell>
          <cell r="Q629">
            <v>35471</v>
          </cell>
        </row>
        <row r="630">
          <cell r="B630" t="str">
            <v>Hastings</v>
          </cell>
          <cell r="Q630">
            <v>30405</v>
          </cell>
        </row>
        <row r="631">
          <cell r="B631" t="str">
            <v>Lewes</v>
          </cell>
          <cell r="Q631">
            <v>27221</v>
          </cell>
        </row>
        <row r="632">
          <cell r="B632" t="str">
            <v>Rother</v>
          </cell>
          <cell r="Q632">
            <v>29267</v>
          </cell>
        </row>
        <row r="633">
          <cell r="B633" t="str">
            <v>Wealden</v>
          </cell>
          <cell r="Q633">
            <v>30192</v>
          </cell>
        </row>
        <row r="634">
          <cell r="B634" t="str">
            <v>Basingstoke and Deane</v>
          </cell>
          <cell r="Q634">
            <v>31002</v>
          </cell>
        </row>
        <row r="635">
          <cell r="B635" t="str">
            <v>East Hampshire</v>
          </cell>
          <cell r="Q635">
            <v>38107</v>
          </cell>
        </row>
        <row r="636">
          <cell r="B636" t="str">
            <v>Eastleigh</v>
          </cell>
          <cell r="Q636">
            <v>35162</v>
          </cell>
        </row>
        <row r="637">
          <cell r="B637" t="str">
            <v>Fareham</v>
          </cell>
          <cell r="Q637">
            <v>33129</v>
          </cell>
        </row>
        <row r="638">
          <cell r="B638" t="str">
            <v>Gosport</v>
          </cell>
          <cell r="Q638">
            <v>35497</v>
          </cell>
        </row>
        <row r="639">
          <cell r="B639" t="str">
            <v>Hart</v>
          </cell>
          <cell r="Q639">
            <v>31770</v>
          </cell>
        </row>
        <row r="640">
          <cell r="B640" t="str">
            <v>Havant</v>
          </cell>
          <cell r="Q640">
            <v>41472</v>
          </cell>
        </row>
        <row r="641">
          <cell r="B641" t="str">
            <v>New Forest</v>
          </cell>
          <cell r="Q641">
            <v>29788</v>
          </cell>
        </row>
        <row r="642">
          <cell r="B642" t="str">
            <v>Rushmoor</v>
          </cell>
          <cell r="Q642">
            <v>29236</v>
          </cell>
        </row>
        <row r="643">
          <cell r="B643" t="str">
            <v>Test Valley</v>
          </cell>
          <cell r="Q643">
            <v>33596</v>
          </cell>
        </row>
        <row r="644">
          <cell r="B644" t="str">
            <v>Winchester</v>
          </cell>
          <cell r="Q644">
            <v>32384</v>
          </cell>
        </row>
        <row r="645">
          <cell r="B645" t="str">
            <v>Ashford</v>
          </cell>
          <cell r="Q645">
            <v>37054</v>
          </cell>
        </row>
        <row r="646">
          <cell r="B646" t="str">
            <v>Canterbury</v>
          </cell>
          <cell r="Q646">
            <v>32443</v>
          </cell>
        </row>
        <row r="647">
          <cell r="B647" t="str">
            <v>Dartford</v>
          </cell>
          <cell r="Q647">
            <v>29518</v>
          </cell>
        </row>
        <row r="648">
          <cell r="B648" t="str">
            <v>Dover</v>
          </cell>
          <cell r="Q648">
            <v>35029</v>
          </cell>
        </row>
        <row r="649">
          <cell r="B649" t="str">
            <v>Gravesham</v>
          </cell>
          <cell r="Q649">
            <v>33352</v>
          </cell>
        </row>
        <row r="650">
          <cell r="B650" t="str">
            <v>Maidstone</v>
          </cell>
          <cell r="Q650">
            <v>30996</v>
          </cell>
        </row>
        <row r="651">
          <cell r="B651" t="str">
            <v>Sevenoaks</v>
          </cell>
          <cell r="Q651">
            <v>32367</v>
          </cell>
        </row>
        <row r="652">
          <cell r="B652" t="str">
            <v>Folkestone and Hythe</v>
          </cell>
          <cell r="Q652">
            <v>35408</v>
          </cell>
        </row>
        <row r="653">
          <cell r="B653" t="str">
            <v>Swale</v>
          </cell>
          <cell r="Q653">
            <v>32877</v>
          </cell>
        </row>
        <row r="654">
          <cell r="B654" t="str">
            <v>Thanet</v>
          </cell>
          <cell r="Q654">
            <v>31675</v>
          </cell>
        </row>
        <row r="655">
          <cell r="B655" t="str">
            <v>Tonbridge and Malling</v>
          </cell>
          <cell r="Q655">
            <v>28101</v>
          </cell>
        </row>
        <row r="656">
          <cell r="B656" t="str">
            <v>Tunbridge Wells</v>
          </cell>
          <cell r="Q656">
            <v>32641</v>
          </cell>
        </row>
        <row r="657">
          <cell r="B657" t="str">
            <v>Cherwell</v>
          </cell>
          <cell r="Q657">
            <v>37335</v>
          </cell>
        </row>
        <row r="658">
          <cell r="B658" t="str">
            <v>Oxford</v>
          </cell>
          <cell r="Q658">
            <v>36082</v>
          </cell>
        </row>
        <row r="659">
          <cell r="B659" t="str">
            <v>South Oxfordshire</v>
          </cell>
          <cell r="Q659">
            <v>36441</v>
          </cell>
        </row>
        <row r="660">
          <cell r="B660" t="str">
            <v>Vale of White Horse</v>
          </cell>
          <cell r="Q660">
            <v>38006</v>
          </cell>
        </row>
        <row r="661">
          <cell r="B661" t="str">
            <v>West Oxfordshire</v>
          </cell>
          <cell r="Q661">
            <v>38244</v>
          </cell>
        </row>
        <row r="662">
          <cell r="B662" t="str">
            <v>Elmbridge</v>
          </cell>
          <cell r="Q662">
            <v>32441</v>
          </cell>
        </row>
        <row r="663">
          <cell r="B663" t="str">
            <v>Epsom and Ewell</v>
          </cell>
          <cell r="Q663">
            <v>42502</v>
          </cell>
        </row>
        <row r="664">
          <cell r="B664" t="str">
            <v>Guildford</v>
          </cell>
          <cell r="Q664">
            <v>40015</v>
          </cell>
        </row>
        <row r="665">
          <cell r="B665" t="str">
            <v>Mole Valley</v>
          </cell>
          <cell r="Q665">
            <v>37848</v>
          </cell>
        </row>
        <row r="666">
          <cell r="B666" t="str">
            <v>Reigate and Banstead</v>
          </cell>
          <cell r="Q666">
            <v>37374</v>
          </cell>
        </row>
        <row r="667">
          <cell r="B667" t="str">
            <v>Runnymede</v>
          </cell>
          <cell r="Q667">
            <v>40113</v>
          </cell>
        </row>
        <row r="668">
          <cell r="B668" t="str">
            <v>Spelthorne</v>
          </cell>
          <cell r="Q668">
            <v>39067</v>
          </cell>
        </row>
        <row r="669">
          <cell r="B669" t="str">
            <v>Surrey Heath</v>
          </cell>
          <cell r="Q669">
            <v>36456</v>
          </cell>
        </row>
        <row r="670">
          <cell r="B670" t="str">
            <v>Tandridge</v>
          </cell>
          <cell r="Q670">
            <v>40950</v>
          </cell>
        </row>
        <row r="671">
          <cell r="B671" t="str">
            <v>Waverley</v>
          </cell>
          <cell r="Q671">
            <v>32846</v>
          </cell>
        </row>
        <row r="672">
          <cell r="B672" t="str">
            <v>Woking</v>
          </cell>
          <cell r="Q672">
            <v>43842</v>
          </cell>
        </row>
        <row r="673">
          <cell r="B673" t="str">
            <v>Adur</v>
          </cell>
          <cell r="Q673">
            <v>38526</v>
          </cell>
        </row>
        <row r="674">
          <cell r="B674" t="str">
            <v>Arun</v>
          </cell>
          <cell r="Q674">
            <v>29840</v>
          </cell>
        </row>
        <row r="675">
          <cell r="B675" t="str">
            <v>Chichester</v>
          </cell>
          <cell r="Q675">
            <v>28767</v>
          </cell>
        </row>
        <row r="676">
          <cell r="B676" t="str">
            <v>Crawley</v>
          </cell>
          <cell r="Q676">
            <v>28263</v>
          </cell>
        </row>
        <row r="677">
          <cell r="B677" t="str">
            <v>Horsham</v>
          </cell>
          <cell r="Q677">
            <v>33395</v>
          </cell>
        </row>
        <row r="678">
          <cell r="B678" t="str">
            <v>Mid Sussex</v>
          </cell>
          <cell r="Q678">
            <v>35195</v>
          </cell>
        </row>
        <row r="679">
          <cell r="B679" t="str">
            <v>Worthing</v>
          </cell>
          <cell r="Q679">
            <v>34744</v>
          </cell>
        </row>
        <row r="680">
          <cell r="B680" t="str">
            <v>Bath and North East Somerset</v>
          </cell>
          <cell r="Q680">
            <v>33742</v>
          </cell>
        </row>
        <row r="681">
          <cell r="B681" t="str">
            <v>Bristol, City of</v>
          </cell>
          <cell r="Q681">
            <v>32255</v>
          </cell>
        </row>
        <row r="682">
          <cell r="B682" t="str">
            <v>North Somerset</v>
          </cell>
          <cell r="Q682">
            <v>32799</v>
          </cell>
        </row>
        <row r="683">
          <cell r="B683" t="str">
            <v>South Gloucestershire</v>
          </cell>
          <cell r="Q683">
            <v>32795</v>
          </cell>
        </row>
        <row r="684">
          <cell r="B684" t="str">
            <v>Plymouth</v>
          </cell>
          <cell r="Q684">
            <v>33798</v>
          </cell>
        </row>
        <row r="685">
          <cell r="B685" t="str">
            <v>Torbay</v>
          </cell>
          <cell r="Q685">
            <v>28309</v>
          </cell>
        </row>
        <row r="686">
          <cell r="B686" t="str">
            <v>Swindon</v>
          </cell>
          <cell r="Q686">
            <v>26577</v>
          </cell>
        </row>
        <row r="687">
          <cell r="B687" t="str">
            <v>Cornwall</v>
          </cell>
          <cell r="Q687">
            <v>32921</v>
          </cell>
        </row>
        <row r="688">
          <cell r="B688" t="str">
            <v>Isles of Scilly</v>
          </cell>
          <cell r="Q688">
            <v>27819</v>
          </cell>
        </row>
        <row r="689">
          <cell r="B689" t="str">
            <v>Wiltshire</v>
          </cell>
          <cell r="Q689" t="str">
            <v>#</v>
          </cell>
        </row>
        <row r="690">
          <cell r="B690" t="str">
            <v>Bournemouth, Christchurch and Poole</v>
          </cell>
          <cell r="Q690">
            <v>29209</v>
          </cell>
        </row>
        <row r="691">
          <cell r="B691" t="str">
            <v>Dorset</v>
          </cell>
          <cell r="Q691">
            <v>30213</v>
          </cell>
        </row>
        <row r="692">
          <cell r="B692" t="str">
            <v>East Devon</v>
          </cell>
          <cell r="Q692">
            <v>29709</v>
          </cell>
        </row>
        <row r="693">
          <cell r="B693" t="str">
            <v>Exeter</v>
          </cell>
          <cell r="Q693">
            <v>29914</v>
          </cell>
        </row>
        <row r="694">
          <cell r="B694" t="str">
            <v>Mid Devon</v>
          </cell>
          <cell r="Q694">
            <v>27786</v>
          </cell>
        </row>
        <row r="695">
          <cell r="B695" t="str">
            <v>North Devon</v>
          </cell>
          <cell r="Q695">
            <v>29667</v>
          </cell>
        </row>
        <row r="696">
          <cell r="B696" t="str">
            <v>South Hams</v>
          </cell>
          <cell r="Q696">
            <v>27065</v>
          </cell>
        </row>
        <row r="697">
          <cell r="B697" t="str">
            <v>Teignbridge</v>
          </cell>
          <cell r="Q697">
            <v>29455</v>
          </cell>
        </row>
        <row r="698">
          <cell r="B698" t="str">
            <v>Torridge</v>
          </cell>
          <cell r="Q698">
            <v>28150</v>
          </cell>
        </row>
        <row r="699">
          <cell r="B699" t="str">
            <v>West Devon</v>
          </cell>
          <cell r="Q699">
            <v>28028</v>
          </cell>
        </row>
        <row r="700">
          <cell r="B700" t="str">
            <v>Cheltenham</v>
          </cell>
          <cell r="Q700">
            <v>23933</v>
          </cell>
        </row>
        <row r="701">
          <cell r="B701" t="str">
            <v>Cotswold</v>
          </cell>
          <cell r="Q701">
            <v>35017</v>
          </cell>
        </row>
        <row r="702">
          <cell r="B702" t="str">
            <v>Forest of Dean</v>
          </cell>
          <cell r="Q702">
            <v>31824</v>
          </cell>
        </row>
        <row r="703">
          <cell r="B703" t="str">
            <v>Gloucester</v>
          </cell>
          <cell r="Q703">
            <v>31839</v>
          </cell>
        </row>
        <row r="704">
          <cell r="B704" t="str">
            <v>Stroud</v>
          </cell>
          <cell r="Q704">
            <v>29401</v>
          </cell>
        </row>
        <row r="705">
          <cell r="B705" t="str">
            <v>Tewkesbury</v>
          </cell>
          <cell r="Q705">
            <v>30616</v>
          </cell>
        </row>
        <row r="706">
          <cell r="B706" t="str">
            <v>Somerset</v>
          </cell>
          <cell r="Q706">
            <v>30079</v>
          </cell>
        </row>
        <row r="707">
          <cell r="B707" t="str">
            <v>Isle of Anglesey</v>
          </cell>
          <cell r="Q707">
            <v>28807</v>
          </cell>
        </row>
        <row r="708">
          <cell r="B708" t="str">
            <v>Gwynedd</v>
          </cell>
          <cell r="Q708">
            <v>32621</v>
          </cell>
        </row>
        <row r="709">
          <cell r="B709" t="str">
            <v>Conwy</v>
          </cell>
          <cell r="Q709">
            <v>24186</v>
          </cell>
        </row>
        <row r="710">
          <cell r="B710" t="str">
            <v>Denbighshire</v>
          </cell>
          <cell r="Q710">
            <v>27022</v>
          </cell>
        </row>
        <row r="711">
          <cell r="B711" t="str">
            <v>Flintshire</v>
          </cell>
          <cell r="Q711">
            <v>25226</v>
          </cell>
        </row>
        <row r="712">
          <cell r="B712" t="str">
            <v>Wrexham</v>
          </cell>
          <cell r="Q712">
            <v>30594</v>
          </cell>
        </row>
        <row r="713">
          <cell r="B713" t="str">
            <v>Ceredigion</v>
          </cell>
          <cell r="Q713">
            <v>29494</v>
          </cell>
        </row>
        <row r="714">
          <cell r="B714" t="str">
            <v>Pembrokeshire</v>
          </cell>
          <cell r="Q714">
            <v>29166</v>
          </cell>
        </row>
        <row r="715">
          <cell r="B715" t="str">
            <v>Carmarthenshire</v>
          </cell>
          <cell r="Q715">
            <v>28616</v>
          </cell>
        </row>
        <row r="716">
          <cell r="B716" t="str">
            <v>Swansea</v>
          </cell>
          <cell r="Q716">
            <v>28903</v>
          </cell>
        </row>
        <row r="717">
          <cell r="B717" t="str">
            <v>Neath Port Talbot</v>
          </cell>
          <cell r="Q717">
            <v>29217</v>
          </cell>
        </row>
        <row r="718">
          <cell r="B718" t="str">
            <v>Bridgend</v>
          </cell>
          <cell r="Q718">
            <v>30770</v>
          </cell>
        </row>
        <row r="719">
          <cell r="B719" t="str">
            <v>Vale of Glamorgan</v>
          </cell>
          <cell r="Q719">
            <v>30528</v>
          </cell>
        </row>
        <row r="720">
          <cell r="B720" t="str">
            <v>Cardiff</v>
          </cell>
          <cell r="Q720">
            <v>32675</v>
          </cell>
        </row>
        <row r="721">
          <cell r="B721" t="str">
            <v>Rhondda Cynon Taf</v>
          </cell>
          <cell r="Q721">
            <v>31540</v>
          </cell>
        </row>
        <row r="722">
          <cell r="B722" t="str">
            <v>Caerphilly</v>
          </cell>
          <cell r="Q722">
            <v>28335</v>
          </cell>
        </row>
        <row r="723">
          <cell r="B723" t="str">
            <v>Blaenau Gwent</v>
          </cell>
          <cell r="Q723">
            <v>28449</v>
          </cell>
        </row>
        <row r="724">
          <cell r="B724" t="str">
            <v>Torfaen</v>
          </cell>
          <cell r="Q724">
            <v>29122</v>
          </cell>
        </row>
        <row r="725">
          <cell r="B725" t="str">
            <v>Monmouthshire</v>
          </cell>
          <cell r="Q725">
            <v>29146</v>
          </cell>
        </row>
        <row r="726">
          <cell r="B726" t="str">
            <v>Newport</v>
          </cell>
          <cell r="Q726">
            <v>33728</v>
          </cell>
        </row>
        <row r="727">
          <cell r="B727" t="str">
            <v>Powys</v>
          </cell>
          <cell r="Q727">
            <v>30944</v>
          </cell>
        </row>
        <row r="728">
          <cell r="B728" t="str">
            <v>Merthyr Tydfil</v>
          </cell>
          <cell r="Q728">
            <v>29717</v>
          </cell>
        </row>
        <row r="729">
          <cell r="B729" t="str">
            <v>Clackmannanshire</v>
          </cell>
          <cell r="Q729">
            <v>30088</v>
          </cell>
        </row>
        <row r="730">
          <cell r="B730" t="str">
            <v>Dumfries and Galloway</v>
          </cell>
          <cell r="Q730">
            <v>32617</v>
          </cell>
        </row>
        <row r="731">
          <cell r="B731" t="str">
            <v>East Ayrshire</v>
          </cell>
          <cell r="Q731">
            <v>28114</v>
          </cell>
        </row>
        <row r="732">
          <cell r="B732" t="str">
            <v>East Lothian</v>
          </cell>
          <cell r="Q732">
            <v>30426</v>
          </cell>
        </row>
        <row r="733">
          <cell r="B733" t="str">
            <v>East Renfrewshire</v>
          </cell>
          <cell r="Q733">
            <v>33638</v>
          </cell>
        </row>
        <row r="734">
          <cell r="B734" t="str">
            <v>Na h-Eileanan Siar</v>
          </cell>
          <cell r="Q734">
            <v>37332</v>
          </cell>
        </row>
        <row r="735">
          <cell r="B735" t="str">
            <v>Falkirk</v>
          </cell>
          <cell r="Q735">
            <v>30050</v>
          </cell>
        </row>
        <row r="736">
          <cell r="B736" t="str">
            <v>Highland</v>
          </cell>
          <cell r="Q736">
            <v>31886</v>
          </cell>
        </row>
        <row r="737">
          <cell r="B737" t="str">
            <v>Inverclyde</v>
          </cell>
          <cell r="Q737">
            <v>31587</v>
          </cell>
        </row>
        <row r="738">
          <cell r="B738" t="str">
            <v>Midlothian</v>
          </cell>
          <cell r="Q738">
            <v>27971</v>
          </cell>
        </row>
        <row r="739">
          <cell r="B739" t="str">
            <v>Moray</v>
          </cell>
          <cell r="Q739">
            <v>32718</v>
          </cell>
        </row>
        <row r="740">
          <cell r="B740" t="str">
            <v>North Ayrshire</v>
          </cell>
          <cell r="Q740">
            <v>24657</v>
          </cell>
        </row>
        <row r="741">
          <cell r="B741" t="str">
            <v>Orkney Islands</v>
          </cell>
          <cell r="Q741">
            <v>32618</v>
          </cell>
        </row>
        <row r="742">
          <cell r="B742" t="str">
            <v>Scottish Borders</v>
          </cell>
          <cell r="Q742" t="str">
            <v>#</v>
          </cell>
        </row>
        <row r="743">
          <cell r="B743" t="str">
            <v>Shetland Islands</v>
          </cell>
          <cell r="Q743">
            <v>29475</v>
          </cell>
        </row>
        <row r="744">
          <cell r="B744" t="str">
            <v>South Ayrshire</v>
          </cell>
          <cell r="Q744">
            <v>34959</v>
          </cell>
        </row>
        <row r="745">
          <cell r="B745" t="str">
            <v>South Lanarkshire</v>
          </cell>
          <cell r="Q745">
            <v>34496</v>
          </cell>
        </row>
        <row r="746">
          <cell r="B746" t="str">
            <v>Stirling</v>
          </cell>
          <cell r="Q746">
            <v>32994</v>
          </cell>
        </row>
        <row r="747">
          <cell r="B747" t="str">
            <v>Aberdeen City</v>
          </cell>
          <cell r="Q747">
            <v>34068</v>
          </cell>
        </row>
        <row r="748">
          <cell r="B748" t="str">
            <v>Aberdeenshire</v>
          </cell>
          <cell r="Q748">
            <v>31892</v>
          </cell>
        </row>
        <row r="749">
          <cell r="B749" t="str">
            <v>Argyll and Bute</v>
          </cell>
          <cell r="Q749">
            <v>31559</v>
          </cell>
        </row>
        <row r="750">
          <cell r="B750" t="str">
            <v>City of Edinburgh</v>
          </cell>
          <cell r="Q750">
            <v>28980</v>
          </cell>
        </row>
        <row r="751">
          <cell r="B751" t="str">
            <v>Renfrewshire</v>
          </cell>
          <cell r="Q751">
            <v>34662</v>
          </cell>
        </row>
        <row r="752">
          <cell r="B752" t="str">
            <v>West Dunbartonshire</v>
          </cell>
          <cell r="Q752">
            <v>31437</v>
          </cell>
        </row>
        <row r="753">
          <cell r="B753" t="str">
            <v>West Lothian</v>
          </cell>
          <cell r="Q753">
            <v>28740</v>
          </cell>
        </row>
        <row r="754">
          <cell r="B754" t="str">
            <v>Angus</v>
          </cell>
          <cell r="Q754">
            <v>34555</v>
          </cell>
        </row>
        <row r="755">
          <cell r="B755" t="str">
            <v>Dundee City</v>
          </cell>
          <cell r="Q755">
            <v>29613</v>
          </cell>
        </row>
        <row r="756">
          <cell r="B756" t="str">
            <v>East Dunbartonshire</v>
          </cell>
          <cell r="Q756">
            <v>30089</v>
          </cell>
        </row>
        <row r="757">
          <cell r="B757" t="str">
            <v>Fife</v>
          </cell>
          <cell r="Q757">
            <v>38590</v>
          </cell>
        </row>
        <row r="758">
          <cell r="B758" t="str">
            <v>Perth and Kinross</v>
          </cell>
          <cell r="Q758">
            <v>30764</v>
          </cell>
        </row>
        <row r="759">
          <cell r="B759" t="str">
            <v>Glasgow City</v>
          </cell>
          <cell r="Q759">
            <v>31371</v>
          </cell>
        </row>
        <row r="760">
          <cell r="B760" t="str">
            <v>North Lanarkshire</v>
          </cell>
          <cell r="Q760">
            <v>30690</v>
          </cell>
        </row>
        <row r="761">
          <cell r="B761" t="str">
            <v>North East</v>
          </cell>
          <cell r="Q761">
            <v>33249</v>
          </cell>
        </row>
        <row r="762">
          <cell r="B762" t="str">
            <v>North West</v>
          </cell>
          <cell r="Q762">
            <v>28547</v>
          </cell>
        </row>
        <row r="763">
          <cell r="B763" t="str">
            <v>Yorkshire and The Humber</v>
          </cell>
          <cell r="Q763">
            <v>30198</v>
          </cell>
        </row>
        <row r="764">
          <cell r="B764" t="str">
            <v>East Midlands</v>
          </cell>
          <cell r="Q764">
            <v>29932</v>
          </cell>
        </row>
        <row r="765">
          <cell r="B765" t="str">
            <v>West Midlands</v>
          </cell>
          <cell r="Q765">
            <v>29818</v>
          </cell>
        </row>
        <row r="766">
          <cell r="B766" t="str">
            <v>East</v>
          </cell>
          <cell r="Q766">
            <v>29917</v>
          </cell>
        </row>
        <row r="767">
          <cell r="B767" t="str">
            <v>London</v>
          </cell>
          <cell r="Q767">
            <v>32940</v>
          </cell>
        </row>
        <row r="768">
          <cell r="B768" t="str">
            <v>South East</v>
          </cell>
          <cell r="Q768">
            <v>38293</v>
          </cell>
        </row>
        <row r="769">
          <cell r="B769" t="str">
            <v>South West</v>
          </cell>
          <cell r="Q769">
            <v>34083</v>
          </cell>
        </row>
        <row r="770">
          <cell r="B770" t="str">
            <v>Wales</v>
          </cell>
          <cell r="Q770">
            <v>30076</v>
          </cell>
        </row>
        <row r="771">
          <cell r="B771" t="str">
            <v>Scotland</v>
          </cell>
          <cell r="Q771">
            <v>29592</v>
          </cell>
        </row>
        <row r="772">
          <cell r="B772" t="str">
            <v>Northern Ireland</v>
          </cell>
          <cell r="Q772">
            <v>31871</v>
          </cell>
        </row>
        <row r="773">
          <cell r="Q773">
            <v>28788</v>
          </cell>
        </row>
        <row r="809">
          <cell r="Q809">
            <v>2024</v>
          </cell>
        </row>
        <row r="810">
          <cell r="B810" t="str">
            <v>Great Britain</v>
          </cell>
        </row>
        <row r="811">
          <cell r="B811" t="str">
            <v>United Kingdom</v>
          </cell>
          <cell r="Q811">
            <v>720.3</v>
          </cell>
        </row>
        <row r="812">
          <cell r="B812" t="str">
            <v>Hartlepool</v>
          </cell>
          <cell r="Q812">
            <v>716.4</v>
          </cell>
        </row>
        <row r="813">
          <cell r="B813" t="str">
            <v>Middlesbrough</v>
          </cell>
          <cell r="Q813">
            <v>609.29999999999995</v>
          </cell>
        </row>
        <row r="814">
          <cell r="B814" t="str">
            <v>Redcar and Cleveland</v>
          </cell>
          <cell r="Q814">
            <v>594.20000000000005</v>
          </cell>
        </row>
        <row r="815">
          <cell r="B815" t="str">
            <v>Stockton-on-Tees</v>
          </cell>
          <cell r="Q815">
            <v>591.9</v>
          </cell>
        </row>
        <row r="816">
          <cell r="B816" t="str">
            <v>Darlington</v>
          </cell>
          <cell r="Q816">
            <v>625.4</v>
          </cell>
        </row>
        <row r="817">
          <cell r="B817" t="str">
            <v>County Durham</v>
          </cell>
          <cell r="Q817">
            <v>677.9</v>
          </cell>
        </row>
        <row r="818">
          <cell r="B818" t="str">
            <v>Northumberland</v>
          </cell>
          <cell r="Q818">
            <v>634</v>
          </cell>
        </row>
        <row r="819">
          <cell r="B819" t="str">
            <v>Newcastle upon Tyne</v>
          </cell>
          <cell r="Q819">
            <v>676.9</v>
          </cell>
        </row>
        <row r="820">
          <cell r="B820" t="str">
            <v>North Tyneside</v>
          </cell>
          <cell r="Q820">
            <v>657.3</v>
          </cell>
        </row>
        <row r="821">
          <cell r="B821" t="str">
            <v>South Tyneside</v>
          </cell>
          <cell r="Q821">
            <v>683.7</v>
          </cell>
        </row>
        <row r="822">
          <cell r="B822" t="str">
            <v>Sunderland</v>
          </cell>
          <cell r="Q822">
            <v>596.20000000000005</v>
          </cell>
        </row>
        <row r="823">
          <cell r="B823" t="str">
            <v>Gateshead</v>
          </cell>
          <cell r="Q823">
            <v>599.79999999999995</v>
          </cell>
        </row>
        <row r="824">
          <cell r="B824" t="str">
            <v>Halton</v>
          </cell>
          <cell r="Q824">
            <v>592.29999999999995</v>
          </cell>
        </row>
        <row r="825">
          <cell r="B825" t="str">
            <v>Warrington</v>
          </cell>
          <cell r="Q825">
            <v>653.6</v>
          </cell>
        </row>
        <row r="826">
          <cell r="B826" t="str">
            <v>Blackburn with Darwen</v>
          </cell>
          <cell r="Q826">
            <v>768.8</v>
          </cell>
        </row>
        <row r="827">
          <cell r="B827" t="str">
            <v>Blackpool</v>
          </cell>
          <cell r="Q827">
            <v>576.6</v>
          </cell>
        </row>
        <row r="828">
          <cell r="B828" t="str">
            <v>Cheshire East</v>
          </cell>
          <cell r="Q828">
            <v>548.1</v>
          </cell>
        </row>
        <row r="829">
          <cell r="B829" t="str">
            <v>Cheshire West and Chester</v>
          </cell>
          <cell r="Q829">
            <v>765.4</v>
          </cell>
        </row>
        <row r="830">
          <cell r="B830" t="str">
            <v>Cumberland</v>
          </cell>
          <cell r="Q830">
            <v>701.4</v>
          </cell>
        </row>
        <row r="831">
          <cell r="B831" t="str">
            <v>Westmorland and Furness</v>
          </cell>
          <cell r="Q831">
            <v>687.9</v>
          </cell>
        </row>
        <row r="832">
          <cell r="B832" t="str">
            <v>Burnley</v>
          </cell>
          <cell r="Q832">
            <v>669.1</v>
          </cell>
        </row>
        <row r="833">
          <cell r="B833" t="str">
            <v>Chorley</v>
          </cell>
          <cell r="Q833">
            <v>621.20000000000005</v>
          </cell>
        </row>
        <row r="834">
          <cell r="B834" t="str">
            <v>Fylde</v>
          </cell>
          <cell r="Q834">
            <v>693.8</v>
          </cell>
        </row>
        <row r="835">
          <cell r="B835" t="str">
            <v>Hyndburn</v>
          </cell>
          <cell r="Q835">
            <v>692.3</v>
          </cell>
        </row>
        <row r="836">
          <cell r="B836" t="str">
            <v>Lancaster</v>
          </cell>
          <cell r="Q836">
            <v>630.9</v>
          </cell>
        </row>
        <row r="837">
          <cell r="B837" t="str">
            <v>Pendle</v>
          </cell>
          <cell r="Q837">
            <v>613.4</v>
          </cell>
        </row>
        <row r="838">
          <cell r="B838" t="str">
            <v>Preston</v>
          </cell>
          <cell r="Q838">
            <v>595.20000000000005</v>
          </cell>
        </row>
        <row r="839">
          <cell r="B839" t="str">
            <v>Ribble Valley</v>
          </cell>
          <cell r="Q839">
            <v>633.70000000000005</v>
          </cell>
        </row>
        <row r="840">
          <cell r="B840" t="str">
            <v>Rossendale</v>
          </cell>
          <cell r="Q840">
            <v>722.3</v>
          </cell>
        </row>
        <row r="841">
          <cell r="B841" t="str">
            <v>South Ribble</v>
          </cell>
          <cell r="Q841">
            <v>674.9</v>
          </cell>
        </row>
        <row r="842">
          <cell r="B842" t="str">
            <v>West Lancashire</v>
          </cell>
          <cell r="Q842">
            <v>724.8</v>
          </cell>
        </row>
        <row r="843">
          <cell r="B843" t="str">
            <v>Wyre</v>
          </cell>
          <cell r="Q843">
            <v>728.5</v>
          </cell>
        </row>
        <row r="844">
          <cell r="B844" t="str">
            <v>Bolton</v>
          </cell>
          <cell r="Q844">
            <v>668.6</v>
          </cell>
        </row>
        <row r="845">
          <cell r="B845" t="str">
            <v>Bury</v>
          </cell>
          <cell r="Q845">
            <v>636.4</v>
          </cell>
        </row>
        <row r="846">
          <cell r="B846" t="str">
            <v>Manchester</v>
          </cell>
          <cell r="Q846">
            <v>685.8</v>
          </cell>
        </row>
        <row r="847">
          <cell r="B847" t="str">
            <v>Oldham</v>
          </cell>
          <cell r="Q847">
            <v>649.9</v>
          </cell>
        </row>
        <row r="848">
          <cell r="B848" t="str">
            <v>Rochdale</v>
          </cell>
          <cell r="Q848">
            <v>643</v>
          </cell>
        </row>
        <row r="849">
          <cell r="B849" t="str">
            <v>Salford</v>
          </cell>
          <cell r="Q849">
            <v>711.6</v>
          </cell>
        </row>
        <row r="850">
          <cell r="B850" t="str">
            <v>Stockport</v>
          </cell>
          <cell r="Q850">
            <v>677.4</v>
          </cell>
        </row>
        <row r="851">
          <cell r="B851" t="str">
            <v>Tameside</v>
          </cell>
          <cell r="Q851">
            <v>730.8</v>
          </cell>
        </row>
        <row r="852">
          <cell r="B852" t="str">
            <v>Trafford</v>
          </cell>
          <cell r="Q852">
            <v>634</v>
          </cell>
        </row>
        <row r="853">
          <cell r="B853" t="str">
            <v>Wigan</v>
          </cell>
          <cell r="Q853">
            <v>783.4</v>
          </cell>
        </row>
        <row r="854">
          <cell r="B854" t="str">
            <v>Knowsley</v>
          </cell>
          <cell r="Q854">
            <v>658.3</v>
          </cell>
        </row>
        <row r="855">
          <cell r="B855" t="str">
            <v>Liverpool</v>
          </cell>
          <cell r="Q855">
            <v>652.29999999999995</v>
          </cell>
        </row>
        <row r="856">
          <cell r="B856" t="str">
            <v>St. Helens</v>
          </cell>
          <cell r="Q856">
            <v>674.7</v>
          </cell>
        </row>
        <row r="857">
          <cell r="B857" t="str">
            <v>Sefton</v>
          </cell>
          <cell r="Q857">
            <v>672</v>
          </cell>
        </row>
        <row r="858">
          <cell r="B858" t="str">
            <v>Wirral</v>
          </cell>
          <cell r="Q858">
            <v>646.29999999999995</v>
          </cell>
        </row>
        <row r="859">
          <cell r="B859" t="str">
            <v>Kingston upon Hull, City of</v>
          </cell>
          <cell r="Q859">
            <v>697.2</v>
          </cell>
        </row>
        <row r="860">
          <cell r="B860" t="str">
            <v>East Riding of Yorkshire</v>
          </cell>
          <cell r="Q860">
            <v>563.70000000000005</v>
          </cell>
        </row>
        <row r="861">
          <cell r="B861" t="str">
            <v>North East Lincolnshire</v>
          </cell>
          <cell r="Q861">
            <v>702.3</v>
          </cell>
        </row>
        <row r="862">
          <cell r="B862" t="str">
            <v>North Lincolnshire</v>
          </cell>
          <cell r="Q862">
            <v>669</v>
          </cell>
        </row>
        <row r="863">
          <cell r="B863" t="str">
            <v>York</v>
          </cell>
          <cell r="Q863">
            <v>669.5</v>
          </cell>
        </row>
        <row r="864">
          <cell r="B864" t="str">
            <v>North Yorkshire</v>
          </cell>
          <cell r="Q864">
            <v>701.9</v>
          </cell>
        </row>
        <row r="865">
          <cell r="B865" t="str">
            <v>Barnsley</v>
          </cell>
          <cell r="Q865">
            <v>675.8</v>
          </cell>
        </row>
        <row r="866">
          <cell r="B866" t="str">
            <v>Doncaster</v>
          </cell>
          <cell r="Q866">
            <v>657.2</v>
          </cell>
        </row>
        <row r="867">
          <cell r="B867" t="str">
            <v>Rotherham</v>
          </cell>
          <cell r="Q867">
            <v>642.79999999999995</v>
          </cell>
        </row>
        <row r="868">
          <cell r="B868" t="str">
            <v>Sheffield</v>
          </cell>
          <cell r="Q868">
            <v>618.9</v>
          </cell>
        </row>
        <row r="869">
          <cell r="B869" t="str">
            <v>Bradford</v>
          </cell>
          <cell r="Q869">
            <v>671.8</v>
          </cell>
        </row>
        <row r="870">
          <cell r="B870" t="str">
            <v>Calderdale</v>
          </cell>
          <cell r="Q870">
            <v>619.1</v>
          </cell>
        </row>
        <row r="871">
          <cell r="B871" t="str">
            <v>Kirklees</v>
          </cell>
          <cell r="Q871">
            <v>679</v>
          </cell>
        </row>
        <row r="872">
          <cell r="B872" t="str">
            <v>Leeds</v>
          </cell>
          <cell r="Q872">
            <v>615.4</v>
          </cell>
        </row>
        <row r="873">
          <cell r="B873" t="str">
            <v>Wakefield</v>
          </cell>
          <cell r="Q873">
            <v>687.7</v>
          </cell>
        </row>
        <row r="874">
          <cell r="B874" t="str">
            <v>Derby</v>
          </cell>
          <cell r="Q874">
            <v>631.4</v>
          </cell>
        </row>
        <row r="875">
          <cell r="B875" t="str">
            <v>Leicester</v>
          </cell>
          <cell r="Q875">
            <v>641.70000000000005</v>
          </cell>
        </row>
        <row r="876">
          <cell r="B876" t="str">
            <v>Rutland</v>
          </cell>
          <cell r="Q876">
            <v>562.70000000000005</v>
          </cell>
        </row>
        <row r="877">
          <cell r="B877" t="str">
            <v>Nottingham</v>
          </cell>
          <cell r="Q877">
            <v>876.1</v>
          </cell>
        </row>
        <row r="878">
          <cell r="B878" t="str">
            <v>North Northamptonshire</v>
          </cell>
          <cell r="Q878">
            <v>557.1</v>
          </cell>
        </row>
        <row r="879">
          <cell r="B879" t="str">
            <v>West Northamptonshire</v>
          </cell>
          <cell r="Q879">
            <v>706.9</v>
          </cell>
        </row>
        <row r="880">
          <cell r="B880" t="str">
            <v>Amber Valley</v>
          </cell>
          <cell r="Q880">
            <v>723.3</v>
          </cell>
        </row>
        <row r="881">
          <cell r="B881" t="str">
            <v>Bolsover</v>
          </cell>
          <cell r="Q881">
            <v>667.9</v>
          </cell>
        </row>
        <row r="882">
          <cell r="B882" t="str">
            <v>Chesterfield</v>
          </cell>
          <cell r="Q882">
            <v>584.5</v>
          </cell>
        </row>
        <row r="883">
          <cell r="B883" t="str">
            <v>Derbyshire Dales</v>
          </cell>
          <cell r="Q883">
            <v>634.4</v>
          </cell>
        </row>
        <row r="884">
          <cell r="B884" t="str">
            <v>Erewash</v>
          </cell>
          <cell r="Q884">
            <v>658.7</v>
          </cell>
        </row>
        <row r="885">
          <cell r="B885" t="str">
            <v>High Peak</v>
          </cell>
          <cell r="Q885">
            <v>626.1</v>
          </cell>
        </row>
        <row r="886">
          <cell r="B886" t="str">
            <v>North East Derbyshire</v>
          </cell>
          <cell r="Q886">
            <v>670.7</v>
          </cell>
        </row>
        <row r="887">
          <cell r="B887" t="str">
            <v>South Derbyshire</v>
          </cell>
          <cell r="Q887">
            <v>677</v>
          </cell>
        </row>
        <row r="888">
          <cell r="B888" t="str">
            <v>Blaby</v>
          </cell>
          <cell r="Q888">
            <v>722.2</v>
          </cell>
        </row>
        <row r="889">
          <cell r="B889" t="str">
            <v>Charnwood</v>
          </cell>
          <cell r="Q889">
            <v>707</v>
          </cell>
        </row>
        <row r="890">
          <cell r="B890" t="str">
            <v>Harborough</v>
          </cell>
          <cell r="Q890">
            <v>648.4</v>
          </cell>
        </row>
        <row r="891">
          <cell r="B891" t="str">
            <v>Hinckley and Bosworth</v>
          </cell>
          <cell r="Q891">
            <v>831.7</v>
          </cell>
        </row>
        <row r="892">
          <cell r="B892" t="str">
            <v>Melton</v>
          </cell>
          <cell r="Q892">
            <v>640.5</v>
          </cell>
        </row>
        <row r="893">
          <cell r="B893" t="str">
            <v>North West Leicestershire</v>
          </cell>
          <cell r="Q893">
            <v>587.4</v>
          </cell>
        </row>
        <row r="894">
          <cell r="B894" t="str">
            <v>Oadby and Wigston</v>
          </cell>
          <cell r="Q894">
            <v>725.6</v>
          </cell>
        </row>
        <row r="895">
          <cell r="B895" t="str">
            <v>Boston</v>
          </cell>
          <cell r="Q895">
            <v>606.70000000000005</v>
          </cell>
        </row>
        <row r="896">
          <cell r="B896" t="str">
            <v>East Lindsey</v>
          </cell>
          <cell r="Q896">
            <v>532.20000000000005</v>
          </cell>
        </row>
        <row r="897">
          <cell r="B897" t="str">
            <v>Lincoln</v>
          </cell>
          <cell r="Q897">
            <v>566.29999999999995</v>
          </cell>
        </row>
        <row r="898">
          <cell r="B898" t="str">
            <v>North Kesteven</v>
          </cell>
          <cell r="Q898">
            <v>587.1</v>
          </cell>
        </row>
        <row r="899">
          <cell r="B899" t="str">
            <v>South Holland</v>
          </cell>
          <cell r="Q899">
            <v>659.8</v>
          </cell>
        </row>
        <row r="900">
          <cell r="B900" t="str">
            <v>South Kesteven</v>
          </cell>
          <cell r="Q900">
            <v>624.79999999999995</v>
          </cell>
        </row>
        <row r="901">
          <cell r="B901" t="str">
            <v>West Lindsey</v>
          </cell>
          <cell r="Q901">
            <v>696</v>
          </cell>
        </row>
        <row r="902">
          <cell r="B902" t="str">
            <v>Ashfield</v>
          </cell>
          <cell r="Q902">
            <v>644.6</v>
          </cell>
        </row>
        <row r="903">
          <cell r="B903" t="str">
            <v>Bassetlaw</v>
          </cell>
          <cell r="Q903">
            <v>613</v>
          </cell>
        </row>
        <row r="904">
          <cell r="B904" t="str">
            <v>Broxtowe</v>
          </cell>
          <cell r="Q904">
            <v>612.29999999999995</v>
          </cell>
        </row>
        <row r="905">
          <cell r="B905" t="str">
            <v>Gedling</v>
          </cell>
          <cell r="Q905">
            <v>696.7</v>
          </cell>
        </row>
        <row r="906">
          <cell r="B906" t="str">
            <v>Mansfield</v>
          </cell>
          <cell r="Q906">
            <v>660.3</v>
          </cell>
        </row>
        <row r="907">
          <cell r="B907" t="str">
            <v>Newark and Sherwood</v>
          </cell>
          <cell r="Q907">
            <v>569.4</v>
          </cell>
        </row>
        <row r="908">
          <cell r="B908" t="str">
            <v>Rushcliffe</v>
          </cell>
          <cell r="Q908">
            <v>658.3</v>
          </cell>
        </row>
        <row r="909">
          <cell r="B909" t="str">
            <v>Herefordshire, County of</v>
          </cell>
          <cell r="Q909">
            <v>734.5</v>
          </cell>
        </row>
        <row r="910">
          <cell r="B910" t="str">
            <v>Telford and Wrekin</v>
          </cell>
          <cell r="Q910">
            <v>637.79999999999995</v>
          </cell>
        </row>
        <row r="911">
          <cell r="B911" t="str">
            <v>Stoke-on-Trent</v>
          </cell>
          <cell r="Q911">
            <v>614.70000000000005</v>
          </cell>
        </row>
        <row r="912">
          <cell r="B912" t="str">
            <v>Shropshire</v>
          </cell>
          <cell r="Q912">
            <v>568.70000000000005</v>
          </cell>
        </row>
        <row r="913">
          <cell r="B913" t="str">
            <v>Cannock Chase</v>
          </cell>
          <cell r="Q913">
            <v>659.6</v>
          </cell>
        </row>
        <row r="914">
          <cell r="B914" t="str">
            <v>East Staffordshire</v>
          </cell>
          <cell r="Q914">
            <v>604.79999999999995</v>
          </cell>
        </row>
        <row r="915">
          <cell r="B915" t="str">
            <v>Lichfield</v>
          </cell>
          <cell r="Q915">
            <v>687</v>
          </cell>
        </row>
        <row r="916">
          <cell r="B916" t="str">
            <v>Newcastle-under-Lyme</v>
          </cell>
          <cell r="Q916" t="str">
            <v>#</v>
          </cell>
        </row>
        <row r="917">
          <cell r="B917" t="str">
            <v>South Staffordshire</v>
          </cell>
          <cell r="Q917">
            <v>653.1</v>
          </cell>
        </row>
        <row r="918">
          <cell r="B918" t="str">
            <v>Stafford</v>
          </cell>
          <cell r="Q918">
            <v>702.8</v>
          </cell>
        </row>
        <row r="919">
          <cell r="B919" t="str">
            <v>Staffordshire Moorlands</v>
          </cell>
          <cell r="Q919">
            <v>772.8</v>
          </cell>
        </row>
        <row r="920">
          <cell r="B920" t="str">
            <v>Tamworth</v>
          </cell>
          <cell r="Q920">
            <v>662.6</v>
          </cell>
        </row>
        <row r="921">
          <cell r="B921" t="str">
            <v>North Warwickshire</v>
          </cell>
          <cell r="Q921">
            <v>643.20000000000005</v>
          </cell>
        </row>
        <row r="922">
          <cell r="B922" t="str">
            <v>Nuneaton and Bedworth</v>
          </cell>
          <cell r="Q922">
            <v>698.8</v>
          </cell>
        </row>
        <row r="923">
          <cell r="B923" t="str">
            <v>Rugby</v>
          </cell>
          <cell r="Q923">
            <v>634.79999999999995</v>
          </cell>
        </row>
        <row r="924">
          <cell r="B924" t="str">
            <v>Stratford-on-Avon</v>
          </cell>
          <cell r="Q924">
            <v>739.2</v>
          </cell>
        </row>
        <row r="925">
          <cell r="B925" t="str">
            <v>Warwick</v>
          </cell>
          <cell r="Q925">
            <v>742.8</v>
          </cell>
        </row>
        <row r="926">
          <cell r="B926" t="str">
            <v>Bromsgrove</v>
          </cell>
          <cell r="Q926">
            <v>856.4</v>
          </cell>
        </row>
        <row r="927">
          <cell r="B927" t="str">
            <v>Malvern Hills</v>
          </cell>
          <cell r="Q927">
            <v>777.4</v>
          </cell>
        </row>
        <row r="928">
          <cell r="B928" t="str">
            <v>Redditch</v>
          </cell>
          <cell r="Q928">
            <v>694.7</v>
          </cell>
        </row>
        <row r="929">
          <cell r="B929" t="str">
            <v>Worcester</v>
          </cell>
          <cell r="Q929">
            <v>709.5</v>
          </cell>
        </row>
        <row r="930">
          <cell r="B930" t="str">
            <v>Wychavon</v>
          </cell>
          <cell r="Q930">
            <v>668.7</v>
          </cell>
        </row>
        <row r="931">
          <cell r="B931" t="str">
            <v>Wyre Forest</v>
          </cell>
          <cell r="Q931">
            <v>631.4</v>
          </cell>
        </row>
        <row r="932">
          <cell r="B932" t="str">
            <v>Birmingham</v>
          </cell>
          <cell r="Q932">
            <v>643.4</v>
          </cell>
        </row>
        <row r="933">
          <cell r="B933" t="str">
            <v>Coventry</v>
          </cell>
          <cell r="Q933">
            <v>634.6</v>
          </cell>
        </row>
        <row r="934">
          <cell r="B934" t="str">
            <v>Dudley</v>
          </cell>
          <cell r="Q934">
            <v>648.79999999999995</v>
          </cell>
        </row>
        <row r="935">
          <cell r="B935" t="str">
            <v>Sandwell</v>
          </cell>
          <cell r="Q935">
            <v>635.6</v>
          </cell>
        </row>
        <row r="936">
          <cell r="B936" t="str">
            <v>Solihull</v>
          </cell>
          <cell r="Q936">
            <v>580.1</v>
          </cell>
        </row>
        <row r="937">
          <cell r="B937" t="str">
            <v>Walsall</v>
          </cell>
          <cell r="Q937">
            <v>768.9</v>
          </cell>
        </row>
        <row r="938">
          <cell r="B938" t="str">
            <v>Wolverhampton</v>
          </cell>
          <cell r="Q938">
            <v>626</v>
          </cell>
        </row>
        <row r="939">
          <cell r="B939" t="str">
            <v>Peterborough</v>
          </cell>
          <cell r="Q939">
            <v>631</v>
          </cell>
        </row>
        <row r="940">
          <cell r="B940" t="str">
            <v>Luton</v>
          </cell>
          <cell r="Q940">
            <v>668.1</v>
          </cell>
        </row>
        <row r="941">
          <cell r="B941" t="str">
            <v>Southend-on-Sea</v>
          </cell>
          <cell r="Q941">
            <v>626.4</v>
          </cell>
        </row>
        <row r="942">
          <cell r="B942" t="str">
            <v>Thurrock</v>
          </cell>
          <cell r="Q942">
            <v>769.5</v>
          </cell>
        </row>
        <row r="943">
          <cell r="B943" t="str">
            <v>Bedford</v>
          </cell>
          <cell r="Q943">
            <v>771.8</v>
          </cell>
        </row>
        <row r="944">
          <cell r="B944" t="str">
            <v>Central Bedfordshire</v>
          </cell>
          <cell r="Q944">
            <v>738.1</v>
          </cell>
        </row>
        <row r="945">
          <cell r="B945" t="str">
            <v>Cambridge</v>
          </cell>
          <cell r="Q945">
            <v>775.4</v>
          </cell>
        </row>
        <row r="946">
          <cell r="B946" t="str">
            <v>East Cambridgeshire</v>
          </cell>
          <cell r="Q946">
            <v>993.5</v>
          </cell>
        </row>
        <row r="947">
          <cell r="B947" t="str">
            <v>Fenland</v>
          </cell>
          <cell r="Q947">
            <v>760.4</v>
          </cell>
        </row>
        <row r="948">
          <cell r="B948" t="str">
            <v>Huntingdonshire</v>
          </cell>
          <cell r="Q948">
            <v>638.6</v>
          </cell>
        </row>
        <row r="949">
          <cell r="B949" t="str">
            <v>South Cambridgeshire</v>
          </cell>
          <cell r="Q949">
            <v>716.9</v>
          </cell>
        </row>
        <row r="950">
          <cell r="B950" t="str">
            <v>Basildon</v>
          </cell>
          <cell r="Q950">
            <v>926.7</v>
          </cell>
        </row>
        <row r="951">
          <cell r="B951" t="str">
            <v>Braintree</v>
          </cell>
          <cell r="Q951">
            <v>778.5</v>
          </cell>
        </row>
        <row r="952">
          <cell r="B952" t="str">
            <v>Brentwood</v>
          </cell>
          <cell r="Q952">
            <v>741.5</v>
          </cell>
        </row>
        <row r="953">
          <cell r="B953" t="str">
            <v>Castle Point</v>
          </cell>
          <cell r="Q953">
            <v>1057.9000000000001</v>
          </cell>
        </row>
        <row r="954">
          <cell r="B954" t="str">
            <v>Chelmsford</v>
          </cell>
          <cell r="Q954">
            <v>765.1</v>
          </cell>
        </row>
        <row r="955">
          <cell r="B955" t="str">
            <v>Colchester</v>
          </cell>
          <cell r="Q955">
            <v>772.4</v>
          </cell>
        </row>
        <row r="956">
          <cell r="B956" t="str">
            <v>Epping Forest</v>
          </cell>
          <cell r="Q956">
            <v>733.9</v>
          </cell>
        </row>
        <row r="957">
          <cell r="B957" t="str">
            <v>Harlow</v>
          </cell>
          <cell r="Q957">
            <v>880</v>
          </cell>
        </row>
        <row r="958">
          <cell r="B958" t="str">
            <v>Maldon</v>
          </cell>
          <cell r="Q958">
            <v>669.1</v>
          </cell>
        </row>
        <row r="959">
          <cell r="B959" t="str">
            <v>Rochford</v>
          </cell>
          <cell r="Q959">
            <v>763.3</v>
          </cell>
        </row>
        <row r="960">
          <cell r="B960" t="str">
            <v>Tendring</v>
          </cell>
          <cell r="Q960">
            <v>837.3</v>
          </cell>
        </row>
        <row r="961">
          <cell r="B961" t="str">
            <v>Uttlesford</v>
          </cell>
          <cell r="Q961">
            <v>677.9</v>
          </cell>
        </row>
        <row r="962">
          <cell r="B962" t="str">
            <v>Broxbourne</v>
          </cell>
          <cell r="Q962">
            <v>911.2</v>
          </cell>
        </row>
        <row r="963">
          <cell r="B963" t="str">
            <v>Dacorum</v>
          </cell>
          <cell r="Q963">
            <v>770.4</v>
          </cell>
        </row>
        <row r="964">
          <cell r="B964" t="str">
            <v>Hertsmere</v>
          </cell>
          <cell r="Q964">
            <v>791.6</v>
          </cell>
        </row>
        <row r="965">
          <cell r="B965" t="str">
            <v>North Hertfordshire</v>
          </cell>
          <cell r="Q965">
            <v>869.6</v>
          </cell>
        </row>
        <row r="966">
          <cell r="B966" t="str">
            <v>Three Rivers</v>
          </cell>
          <cell r="Q966">
            <v>849.6</v>
          </cell>
        </row>
        <row r="967">
          <cell r="B967" t="str">
            <v>Watford</v>
          </cell>
          <cell r="Q967">
            <v>874</v>
          </cell>
        </row>
        <row r="968">
          <cell r="B968" t="str">
            <v>Breckland</v>
          </cell>
          <cell r="Q968">
            <v>811.2</v>
          </cell>
        </row>
        <row r="969">
          <cell r="B969" t="str">
            <v>Broadland</v>
          </cell>
          <cell r="Q969">
            <v>597.79999999999995</v>
          </cell>
        </row>
        <row r="970">
          <cell r="B970" t="str">
            <v>Great Yarmouth</v>
          </cell>
          <cell r="Q970">
            <v>661.3</v>
          </cell>
        </row>
        <row r="971">
          <cell r="B971" t="str">
            <v>King's Lynn and West Norfolk</v>
          </cell>
          <cell r="Q971">
            <v>609.70000000000005</v>
          </cell>
        </row>
        <row r="972">
          <cell r="B972" t="str">
            <v>North Norfolk</v>
          </cell>
          <cell r="Q972">
            <v>619.9</v>
          </cell>
        </row>
        <row r="973">
          <cell r="B973" t="str">
            <v>Norwich</v>
          </cell>
          <cell r="Q973">
            <v>579.1</v>
          </cell>
        </row>
        <row r="974">
          <cell r="B974" t="str">
            <v>South Norfolk</v>
          </cell>
          <cell r="Q974">
            <v>612.20000000000005</v>
          </cell>
        </row>
        <row r="975">
          <cell r="B975" t="str">
            <v>Babergh</v>
          </cell>
          <cell r="Q975">
            <v>752.4</v>
          </cell>
        </row>
        <row r="976">
          <cell r="B976" t="str">
            <v>Ipswich</v>
          </cell>
          <cell r="Q976">
            <v>694.5</v>
          </cell>
        </row>
        <row r="977">
          <cell r="B977" t="str">
            <v>Mid Suffolk</v>
          </cell>
          <cell r="Q977">
            <v>651.29999999999995</v>
          </cell>
        </row>
        <row r="978">
          <cell r="B978" t="str">
            <v>St Albans</v>
          </cell>
          <cell r="Q978">
            <v>701.9</v>
          </cell>
        </row>
        <row r="979">
          <cell r="B979" t="str">
            <v>Welwyn Hatfield</v>
          </cell>
          <cell r="Q979">
            <v>1092.5</v>
          </cell>
        </row>
        <row r="980">
          <cell r="B980" t="str">
            <v>East Hertfordshire</v>
          </cell>
          <cell r="Q980">
            <v>757.7</v>
          </cell>
        </row>
        <row r="981">
          <cell r="B981" t="str">
            <v>Stevenage</v>
          </cell>
          <cell r="Q981">
            <v>919.2</v>
          </cell>
        </row>
        <row r="982">
          <cell r="B982" t="str">
            <v>East Suffolk</v>
          </cell>
          <cell r="Q982">
            <v>742</v>
          </cell>
        </row>
        <row r="983">
          <cell r="B983" t="str">
            <v>West Suffolk</v>
          </cell>
          <cell r="Q983">
            <v>605.6</v>
          </cell>
        </row>
        <row r="984">
          <cell r="B984" t="str">
            <v>City of London</v>
          </cell>
          <cell r="Q984">
            <v>682.1</v>
          </cell>
        </row>
        <row r="985">
          <cell r="B985" t="str">
            <v>Barking and Dagenham</v>
          </cell>
          <cell r="Q985">
            <v>1279.2</v>
          </cell>
        </row>
        <row r="986">
          <cell r="B986" t="str">
            <v>Barnet</v>
          </cell>
          <cell r="Q986">
            <v>658.6</v>
          </cell>
        </row>
        <row r="987">
          <cell r="B987" t="str">
            <v>Bexley</v>
          </cell>
          <cell r="Q987">
            <v>850.7</v>
          </cell>
        </row>
        <row r="988">
          <cell r="B988" t="str">
            <v>Brent</v>
          </cell>
          <cell r="Q988">
            <v>797.6</v>
          </cell>
        </row>
        <row r="989">
          <cell r="B989" t="str">
            <v>Bromley</v>
          </cell>
          <cell r="Q989">
            <v>792.8</v>
          </cell>
        </row>
        <row r="990">
          <cell r="B990" t="str">
            <v>Camden</v>
          </cell>
          <cell r="Q990">
            <v>982.4</v>
          </cell>
        </row>
        <row r="991">
          <cell r="B991" t="str">
            <v>Croydon</v>
          </cell>
          <cell r="Q991">
            <v>1028.2</v>
          </cell>
        </row>
        <row r="992">
          <cell r="B992" t="str">
            <v>Ealing</v>
          </cell>
          <cell r="Q992">
            <v>810.3</v>
          </cell>
        </row>
        <row r="993">
          <cell r="B993" t="str">
            <v>Enfield</v>
          </cell>
          <cell r="Q993">
            <v>801.4</v>
          </cell>
        </row>
        <row r="994">
          <cell r="B994" t="str">
            <v>Greenwich</v>
          </cell>
          <cell r="Q994">
            <v>890.7</v>
          </cell>
        </row>
        <row r="995">
          <cell r="B995" t="str">
            <v>Hackney</v>
          </cell>
          <cell r="Q995">
            <v>881.7</v>
          </cell>
        </row>
        <row r="996">
          <cell r="B996" t="str">
            <v>Hammersmith and Fulham</v>
          </cell>
          <cell r="Q996">
            <v>890.6</v>
          </cell>
        </row>
        <row r="997">
          <cell r="B997" t="str">
            <v>Haringey</v>
          </cell>
          <cell r="Q997">
            <v>1004.5</v>
          </cell>
        </row>
        <row r="998">
          <cell r="B998" t="str">
            <v>Harrow</v>
          </cell>
          <cell r="Q998">
            <v>863.1</v>
          </cell>
        </row>
        <row r="999">
          <cell r="B999" t="str">
            <v>Havering</v>
          </cell>
          <cell r="Q999">
            <v>782.5</v>
          </cell>
        </row>
        <row r="1000">
          <cell r="B1000" t="str">
            <v>Hillingdon</v>
          </cell>
          <cell r="Q1000">
            <v>806</v>
          </cell>
        </row>
        <row r="1001">
          <cell r="B1001" t="str">
            <v>Hounslow</v>
          </cell>
          <cell r="Q1001">
            <v>803</v>
          </cell>
        </row>
        <row r="1002">
          <cell r="B1002" t="str">
            <v>Islington</v>
          </cell>
          <cell r="Q1002">
            <v>782.3</v>
          </cell>
        </row>
        <row r="1003">
          <cell r="B1003" t="str">
            <v>Kensington and Chelsea</v>
          </cell>
          <cell r="Q1003">
            <v>1017.9</v>
          </cell>
        </row>
        <row r="1004">
          <cell r="B1004" t="str">
            <v>Kingston upon Thames</v>
          </cell>
          <cell r="Q1004">
            <v>1361.9</v>
          </cell>
        </row>
        <row r="1005">
          <cell r="B1005" t="str">
            <v>Lambeth</v>
          </cell>
          <cell r="Q1005">
            <v>889.3</v>
          </cell>
        </row>
        <row r="1006">
          <cell r="B1006" t="str">
            <v>Lewisham</v>
          </cell>
          <cell r="Q1006">
            <v>957.5</v>
          </cell>
        </row>
        <row r="1007">
          <cell r="B1007" t="str">
            <v>Merton</v>
          </cell>
          <cell r="Q1007">
            <v>882.1</v>
          </cell>
        </row>
        <row r="1008">
          <cell r="B1008" t="str">
            <v>Newham</v>
          </cell>
          <cell r="Q1008">
            <v>936.7</v>
          </cell>
        </row>
        <row r="1009">
          <cell r="B1009" t="str">
            <v>Redbridge</v>
          </cell>
          <cell r="Q1009">
            <v>732.6</v>
          </cell>
        </row>
        <row r="1010">
          <cell r="B1010" t="str">
            <v>Richmond upon Thames</v>
          </cell>
          <cell r="Q1010">
            <v>837.5</v>
          </cell>
        </row>
        <row r="1011">
          <cell r="B1011" t="str">
            <v>Southwark</v>
          </cell>
          <cell r="Q1011">
            <v>1177.0999999999999</v>
          </cell>
        </row>
        <row r="1012">
          <cell r="B1012" t="str">
            <v>Sutton</v>
          </cell>
          <cell r="Q1012">
            <v>922.2</v>
          </cell>
        </row>
        <row r="1013">
          <cell r="B1013" t="str">
            <v>Tower Hamlets</v>
          </cell>
          <cell r="Q1013">
            <v>809.1</v>
          </cell>
        </row>
        <row r="1014">
          <cell r="B1014" t="str">
            <v>Waltham Forest</v>
          </cell>
          <cell r="Q1014">
            <v>934.5</v>
          </cell>
        </row>
        <row r="1015">
          <cell r="B1015" t="str">
            <v>Wandsworth</v>
          </cell>
          <cell r="Q1015">
            <v>823.7</v>
          </cell>
        </row>
        <row r="1016">
          <cell r="B1016" t="str">
            <v>Westminster</v>
          </cell>
          <cell r="Q1016">
            <v>1039.4000000000001</v>
          </cell>
        </row>
        <row r="1017">
          <cell r="B1017" t="str">
            <v>Medway</v>
          </cell>
          <cell r="Q1017">
            <v>1319.2</v>
          </cell>
        </row>
        <row r="1018">
          <cell r="B1018" t="str">
            <v>Bracknell Forest</v>
          </cell>
          <cell r="Q1018">
            <v>715.6</v>
          </cell>
        </row>
        <row r="1019">
          <cell r="B1019" t="str">
            <v>West Berkshire</v>
          </cell>
          <cell r="Q1019">
            <v>789.1</v>
          </cell>
        </row>
        <row r="1020">
          <cell r="B1020" t="str">
            <v>Reading</v>
          </cell>
          <cell r="Q1020">
            <v>816.8</v>
          </cell>
        </row>
        <row r="1021">
          <cell r="B1021" t="str">
            <v>Slough</v>
          </cell>
          <cell r="Q1021">
            <v>785.2</v>
          </cell>
        </row>
        <row r="1022">
          <cell r="B1022" t="str">
            <v>Windsor and Maidenhead</v>
          </cell>
          <cell r="Q1022">
            <v>742.7</v>
          </cell>
        </row>
        <row r="1023">
          <cell r="B1023" t="str">
            <v>Wokingham</v>
          </cell>
          <cell r="Q1023">
            <v>922.3</v>
          </cell>
        </row>
        <row r="1024">
          <cell r="B1024" t="str">
            <v>Milton Keynes</v>
          </cell>
          <cell r="Q1024">
            <v>1000.4</v>
          </cell>
        </row>
        <row r="1025">
          <cell r="B1025" t="str">
            <v>Brighton and Hove</v>
          </cell>
          <cell r="Q1025">
            <v>752.6</v>
          </cell>
        </row>
        <row r="1026">
          <cell r="B1026" t="str">
            <v>Portsmouth</v>
          </cell>
          <cell r="Q1026">
            <v>723.4</v>
          </cell>
        </row>
        <row r="1027">
          <cell r="B1027" t="str">
            <v>Southampton</v>
          </cell>
          <cell r="Q1027">
            <v>640.79999999999995</v>
          </cell>
        </row>
        <row r="1028">
          <cell r="B1028" t="str">
            <v>Isle of Wight</v>
          </cell>
          <cell r="Q1028">
            <v>647</v>
          </cell>
        </row>
        <row r="1029">
          <cell r="B1029" t="str">
            <v>Buckinghamshire</v>
          </cell>
          <cell r="Q1029">
            <v>580.6</v>
          </cell>
        </row>
        <row r="1030">
          <cell r="B1030" t="str">
            <v>Eastbourne</v>
          </cell>
          <cell r="Q1030">
            <v>822.7</v>
          </cell>
        </row>
        <row r="1031">
          <cell r="B1031" t="str">
            <v>Hastings</v>
          </cell>
          <cell r="Q1031">
            <v>658.8</v>
          </cell>
        </row>
        <row r="1032">
          <cell r="B1032" t="str">
            <v>Lewes</v>
          </cell>
          <cell r="Q1032">
            <v>607</v>
          </cell>
        </row>
        <row r="1033">
          <cell r="B1033" t="str">
            <v>Rother</v>
          </cell>
          <cell r="Q1033">
            <v>642.20000000000005</v>
          </cell>
        </row>
        <row r="1034">
          <cell r="B1034" t="str">
            <v>Wealden</v>
          </cell>
          <cell r="Q1034">
            <v>654.1</v>
          </cell>
        </row>
        <row r="1035">
          <cell r="B1035" t="str">
            <v>Basingstoke and Deane</v>
          </cell>
          <cell r="Q1035">
            <v>720.5</v>
          </cell>
        </row>
        <row r="1036">
          <cell r="B1036" t="str">
            <v>East Hampshire</v>
          </cell>
          <cell r="Q1036">
            <v>857.8</v>
          </cell>
        </row>
        <row r="1037">
          <cell r="B1037" t="str">
            <v>Eastleigh</v>
          </cell>
          <cell r="Q1037">
            <v>789.7</v>
          </cell>
        </row>
        <row r="1038">
          <cell r="B1038" t="str">
            <v>Fareham</v>
          </cell>
          <cell r="Q1038">
            <v>759.4</v>
          </cell>
        </row>
        <row r="1039">
          <cell r="B1039" t="str">
            <v>Gosport</v>
          </cell>
          <cell r="Q1039">
            <v>776</v>
          </cell>
        </row>
        <row r="1040">
          <cell r="B1040" t="str">
            <v>Hart</v>
          </cell>
          <cell r="Q1040">
            <v>674</v>
          </cell>
        </row>
        <row r="1041">
          <cell r="B1041" t="str">
            <v>Havant</v>
          </cell>
          <cell r="Q1041">
            <v>888.2</v>
          </cell>
        </row>
        <row r="1042">
          <cell r="B1042" t="str">
            <v>New Forest</v>
          </cell>
          <cell r="Q1042">
            <v>691.5</v>
          </cell>
        </row>
        <row r="1043">
          <cell r="B1043" t="str">
            <v>Rushmoor</v>
          </cell>
          <cell r="Q1043">
            <v>648.9</v>
          </cell>
        </row>
        <row r="1044">
          <cell r="B1044" t="str">
            <v>Test Valley</v>
          </cell>
          <cell r="Q1044">
            <v>735</v>
          </cell>
        </row>
        <row r="1045">
          <cell r="B1045" t="str">
            <v>Winchester</v>
          </cell>
          <cell r="Q1045">
            <v>746.1</v>
          </cell>
        </row>
        <row r="1046">
          <cell r="B1046" t="str">
            <v>Ashford</v>
          </cell>
          <cell r="Q1046">
            <v>848.7</v>
          </cell>
        </row>
        <row r="1047">
          <cell r="B1047" t="str">
            <v>Canterbury</v>
          </cell>
          <cell r="Q1047">
            <v>716.9</v>
          </cell>
        </row>
        <row r="1048">
          <cell r="B1048" t="str">
            <v>Dartford</v>
          </cell>
          <cell r="Q1048">
            <v>648.4</v>
          </cell>
        </row>
        <row r="1049">
          <cell r="B1049" t="str">
            <v>Dover</v>
          </cell>
          <cell r="Q1049">
            <v>765.4</v>
          </cell>
        </row>
        <row r="1050">
          <cell r="B1050" t="str">
            <v>Gravesham</v>
          </cell>
          <cell r="Q1050">
            <v>696.7</v>
          </cell>
        </row>
        <row r="1051">
          <cell r="B1051" t="str">
            <v>Maidstone</v>
          </cell>
          <cell r="Q1051">
            <v>695.1</v>
          </cell>
        </row>
        <row r="1052">
          <cell r="B1052" t="str">
            <v>Sevenoaks</v>
          </cell>
          <cell r="Q1052">
            <v>712.4</v>
          </cell>
        </row>
        <row r="1053">
          <cell r="B1053" t="str">
            <v>Folkestone and Hythe</v>
          </cell>
          <cell r="Q1053">
            <v>879.8</v>
          </cell>
        </row>
        <row r="1054">
          <cell r="B1054" t="str">
            <v>Swale</v>
          </cell>
          <cell r="Q1054">
            <v>665.3</v>
          </cell>
        </row>
        <row r="1055">
          <cell r="B1055" t="str">
            <v>Thanet</v>
          </cell>
          <cell r="Q1055">
            <v>696.4</v>
          </cell>
        </row>
        <row r="1056">
          <cell r="B1056" t="str">
            <v>Tonbridge and Malling</v>
          </cell>
          <cell r="Q1056">
            <v>653.70000000000005</v>
          </cell>
        </row>
        <row r="1057">
          <cell r="B1057" t="str">
            <v>Tunbridge Wells</v>
          </cell>
          <cell r="Q1057">
            <v>803.7</v>
          </cell>
        </row>
        <row r="1058">
          <cell r="B1058" t="str">
            <v>Cherwell</v>
          </cell>
          <cell r="Q1058">
            <v>910.6</v>
          </cell>
        </row>
        <row r="1059">
          <cell r="B1059" t="str">
            <v>Oxford</v>
          </cell>
          <cell r="Q1059">
            <v>779.4</v>
          </cell>
        </row>
        <row r="1060">
          <cell r="B1060" t="str">
            <v>South Oxfordshire</v>
          </cell>
          <cell r="Q1060">
            <v>777.4</v>
          </cell>
        </row>
        <row r="1061">
          <cell r="B1061" t="str">
            <v>Vale of White Horse</v>
          </cell>
          <cell r="Q1061">
            <v>946.3</v>
          </cell>
        </row>
        <row r="1062">
          <cell r="B1062" t="str">
            <v>West Oxfordshire</v>
          </cell>
          <cell r="Q1062">
            <v>810.5</v>
          </cell>
        </row>
        <row r="1063">
          <cell r="B1063" t="str">
            <v>Elmbridge</v>
          </cell>
          <cell r="Q1063">
            <v>721.1</v>
          </cell>
        </row>
        <row r="1064">
          <cell r="B1064" t="str">
            <v>Epsom and Ewell</v>
          </cell>
          <cell r="Q1064">
            <v>1265.5999999999999</v>
          </cell>
        </row>
        <row r="1065">
          <cell r="B1065" t="str">
            <v>Guildford</v>
          </cell>
          <cell r="Q1065">
            <v>861.2</v>
          </cell>
        </row>
        <row r="1066">
          <cell r="B1066" t="str">
            <v>Mole Valley</v>
          </cell>
          <cell r="Q1066">
            <v>882.7</v>
          </cell>
        </row>
        <row r="1067">
          <cell r="B1067" t="str">
            <v>Reigate and Banstead</v>
          </cell>
          <cell r="Q1067">
            <v>912.2</v>
          </cell>
        </row>
        <row r="1068">
          <cell r="B1068" t="str">
            <v>Runnymede</v>
          </cell>
          <cell r="Q1068">
            <v>932.7</v>
          </cell>
        </row>
        <row r="1069">
          <cell r="B1069" t="str">
            <v>Spelthorne</v>
          </cell>
          <cell r="Q1069">
            <v>894.5</v>
          </cell>
        </row>
        <row r="1070">
          <cell r="B1070" t="str">
            <v>Surrey Heath</v>
          </cell>
          <cell r="Q1070">
            <v>822.6</v>
          </cell>
        </row>
        <row r="1071">
          <cell r="B1071" t="str">
            <v>Tandridge</v>
          </cell>
          <cell r="Q1071">
            <v>1077.5999999999999</v>
          </cell>
        </row>
        <row r="1072">
          <cell r="B1072" t="str">
            <v>Waverley</v>
          </cell>
          <cell r="Q1072">
            <v>777.4</v>
          </cell>
        </row>
        <row r="1073">
          <cell r="B1073" t="str">
            <v>Woking</v>
          </cell>
          <cell r="Q1073">
            <v>967.5</v>
          </cell>
        </row>
        <row r="1074">
          <cell r="B1074" t="str">
            <v>Adur</v>
          </cell>
          <cell r="Q1074">
            <v>913.7</v>
          </cell>
        </row>
        <row r="1075">
          <cell r="B1075" t="str">
            <v>Arun</v>
          </cell>
          <cell r="Q1075">
            <v>652.4</v>
          </cell>
        </row>
        <row r="1076">
          <cell r="B1076" t="str">
            <v>Chichester</v>
          </cell>
          <cell r="Q1076">
            <v>645.70000000000005</v>
          </cell>
        </row>
        <row r="1077">
          <cell r="B1077" t="str">
            <v>Crawley</v>
          </cell>
          <cell r="Q1077">
            <v>624.9</v>
          </cell>
        </row>
        <row r="1078">
          <cell r="B1078" t="str">
            <v>Horsham</v>
          </cell>
          <cell r="Q1078">
            <v>735.7</v>
          </cell>
        </row>
        <row r="1079">
          <cell r="B1079" t="str">
            <v>Mid Sussex</v>
          </cell>
          <cell r="Q1079">
            <v>765.3</v>
          </cell>
        </row>
        <row r="1080">
          <cell r="B1080" t="str">
            <v>Worthing</v>
          </cell>
          <cell r="Q1080">
            <v>787.4</v>
          </cell>
        </row>
        <row r="1081">
          <cell r="B1081" t="str">
            <v>Bath and North East Somerset</v>
          </cell>
          <cell r="Q1081">
            <v>691.8</v>
          </cell>
        </row>
        <row r="1082">
          <cell r="B1082" t="str">
            <v>Bristol, City of</v>
          </cell>
          <cell r="Q1082">
            <v>728.4</v>
          </cell>
        </row>
        <row r="1083">
          <cell r="B1083" t="str">
            <v>North Somerset</v>
          </cell>
          <cell r="Q1083">
            <v>704.8</v>
          </cell>
        </row>
        <row r="1084">
          <cell r="B1084" t="str">
            <v>South Gloucestershire</v>
          </cell>
          <cell r="Q1084">
            <v>715.8</v>
          </cell>
        </row>
        <row r="1085">
          <cell r="B1085" t="str">
            <v>Plymouth</v>
          </cell>
          <cell r="Q1085">
            <v>724.5</v>
          </cell>
        </row>
        <row r="1086">
          <cell r="B1086" t="str">
            <v>Torbay</v>
          </cell>
          <cell r="Q1086">
            <v>627.79999999999995</v>
          </cell>
        </row>
        <row r="1087">
          <cell r="B1087" t="str">
            <v>Swindon</v>
          </cell>
          <cell r="Q1087">
            <v>589.6</v>
          </cell>
        </row>
        <row r="1088">
          <cell r="B1088" t="str">
            <v>Cornwall</v>
          </cell>
          <cell r="Q1088">
            <v>726.6</v>
          </cell>
        </row>
        <row r="1089">
          <cell r="B1089" t="str">
            <v>Isles of Scilly</v>
          </cell>
          <cell r="Q1089">
            <v>596</v>
          </cell>
        </row>
        <row r="1090">
          <cell r="B1090" t="str">
            <v>Wiltshire</v>
          </cell>
          <cell r="Q1090">
            <v>604.79999999999995</v>
          </cell>
        </row>
        <row r="1091">
          <cell r="B1091" t="str">
            <v>Bournemouth, Christchurch and Poole</v>
          </cell>
          <cell r="Q1091">
            <v>710.8</v>
          </cell>
        </row>
        <row r="1092">
          <cell r="B1092" t="str">
            <v>Dorset</v>
          </cell>
          <cell r="Q1092">
            <v>633.6</v>
          </cell>
        </row>
        <row r="1093">
          <cell r="B1093" t="str">
            <v>East Devon</v>
          </cell>
          <cell r="Q1093">
            <v>641.79999999999995</v>
          </cell>
        </row>
        <row r="1094">
          <cell r="B1094" t="str">
            <v>Exeter</v>
          </cell>
          <cell r="Q1094">
            <v>654.79999999999995</v>
          </cell>
        </row>
        <row r="1095">
          <cell r="B1095" t="str">
            <v>Mid Devon</v>
          </cell>
          <cell r="Q1095">
            <v>615.29999999999995</v>
          </cell>
        </row>
        <row r="1096">
          <cell r="B1096" t="str">
            <v>North Devon</v>
          </cell>
          <cell r="Q1096">
            <v>607.4</v>
          </cell>
        </row>
        <row r="1097">
          <cell r="B1097" t="str">
            <v>South Hams</v>
          </cell>
          <cell r="Q1097">
            <v>549.1</v>
          </cell>
        </row>
        <row r="1098">
          <cell r="B1098" t="str">
            <v>Teignbridge</v>
          </cell>
          <cell r="Q1098">
            <v>660.6</v>
          </cell>
        </row>
        <row r="1099">
          <cell r="B1099" t="str">
            <v>Torridge</v>
          </cell>
          <cell r="Q1099">
            <v>625.5</v>
          </cell>
        </row>
        <row r="1100">
          <cell r="B1100" t="str">
            <v>West Devon</v>
          </cell>
          <cell r="Q1100">
            <v>582.6</v>
          </cell>
        </row>
        <row r="1101">
          <cell r="B1101" t="str">
            <v>Cheltenham</v>
          </cell>
          <cell r="Q1101">
            <v>549.70000000000005</v>
          </cell>
        </row>
        <row r="1102">
          <cell r="B1102" t="str">
            <v>Cotswold</v>
          </cell>
          <cell r="Q1102">
            <v>732</v>
          </cell>
        </row>
        <row r="1103">
          <cell r="B1103" t="str">
            <v>Forest of Dean</v>
          </cell>
          <cell r="Q1103">
            <v>734.1</v>
          </cell>
        </row>
        <row r="1104">
          <cell r="B1104" t="str">
            <v>Gloucester</v>
          </cell>
          <cell r="Q1104">
            <v>647.9</v>
          </cell>
        </row>
        <row r="1105">
          <cell r="B1105" t="str">
            <v>Stroud</v>
          </cell>
          <cell r="Q1105">
            <v>637.70000000000005</v>
          </cell>
        </row>
        <row r="1106">
          <cell r="B1106" t="str">
            <v>Tewkesbury</v>
          </cell>
          <cell r="Q1106">
            <v>644</v>
          </cell>
        </row>
        <row r="1107">
          <cell r="B1107" t="str">
            <v>Somerset</v>
          </cell>
          <cell r="Q1107">
            <v>679.6</v>
          </cell>
        </row>
        <row r="1108">
          <cell r="B1108" t="str">
            <v>Isle of Anglesey</v>
          </cell>
          <cell r="Q1108">
            <v>624.29999999999995</v>
          </cell>
        </row>
        <row r="1109">
          <cell r="B1109" t="str">
            <v>Gwynedd</v>
          </cell>
          <cell r="Q1109">
            <v>629.6</v>
          </cell>
        </row>
        <row r="1110">
          <cell r="B1110" t="str">
            <v>Conwy</v>
          </cell>
          <cell r="Q1110">
            <v>539.70000000000005</v>
          </cell>
        </row>
        <row r="1111">
          <cell r="B1111" t="str">
            <v>Denbighshire</v>
          </cell>
          <cell r="Q1111">
            <v>629.9</v>
          </cell>
        </row>
        <row r="1112">
          <cell r="B1112" t="str">
            <v>Flintshire</v>
          </cell>
          <cell r="Q1112">
            <v>559.6</v>
          </cell>
        </row>
        <row r="1113">
          <cell r="B1113" t="str">
            <v>Wrexham</v>
          </cell>
          <cell r="Q1113">
            <v>679.1</v>
          </cell>
        </row>
        <row r="1114">
          <cell r="B1114" t="str">
            <v>Ceredigion</v>
          </cell>
          <cell r="Q1114">
            <v>618.5</v>
          </cell>
        </row>
        <row r="1115">
          <cell r="B1115" t="str">
            <v>Pembrokeshire</v>
          </cell>
          <cell r="Q1115">
            <v>620.20000000000005</v>
          </cell>
        </row>
        <row r="1116">
          <cell r="B1116" t="str">
            <v>Carmarthenshire</v>
          </cell>
          <cell r="Q1116">
            <v>578.79999999999995</v>
          </cell>
        </row>
        <row r="1117">
          <cell r="B1117" t="str">
            <v>Swansea</v>
          </cell>
          <cell r="Q1117">
            <v>622</v>
          </cell>
        </row>
        <row r="1118">
          <cell r="B1118" t="str">
            <v>Neath Port Talbot</v>
          </cell>
          <cell r="Q1118">
            <v>605.20000000000005</v>
          </cell>
        </row>
        <row r="1119">
          <cell r="B1119" t="str">
            <v>Bridgend</v>
          </cell>
          <cell r="Q1119">
            <v>636</v>
          </cell>
        </row>
        <row r="1120">
          <cell r="B1120" t="str">
            <v>Vale of Glamorgan</v>
          </cell>
          <cell r="Q1120">
            <v>675.8</v>
          </cell>
        </row>
        <row r="1121">
          <cell r="B1121" t="str">
            <v>Cardiff</v>
          </cell>
          <cell r="Q1121">
            <v>706.2</v>
          </cell>
        </row>
        <row r="1122">
          <cell r="B1122" t="str">
            <v>Rhondda Cynon Taf</v>
          </cell>
          <cell r="Q1122">
            <v>656.6</v>
          </cell>
        </row>
        <row r="1123">
          <cell r="B1123" t="str">
            <v>Caerphilly</v>
          </cell>
          <cell r="Q1123">
            <v>611.70000000000005</v>
          </cell>
        </row>
        <row r="1124">
          <cell r="B1124" t="str">
            <v>Blaenau Gwent</v>
          </cell>
          <cell r="Q1124">
            <v>606.20000000000005</v>
          </cell>
        </row>
        <row r="1125">
          <cell r="B1125" t="str">
            <v>Torfaen</v>
          </cell>
          <cell r="Q1125">
            <v>589.6</v>
          </cell>
        </row>
        <row r="1126">
          <cell r="B1126" t="str">
            <v>Monmouthshire</v>
          </cell>
          <cell r="Q1126">
            <v>643.1</v>
          </cell>
        </row>
        <row r="1127">
          <cell r="B1127" t="str">
            <v>Newport</v>
          </cell>
          <cell r="Q1127">
            <v>790.6</v>
          </cell>
        </row>
        <row r="1128">
          <cell r="B1128" t="str">
            <v>Powys</v>
          </cell>
          <cell r="Q1128">
            <v>633</v>
          </cell>
        </row>
        <row r="1129">
          <cell r="B1129" t="str">
            <v>Merthyr Tydfil</v>
          </cell>
          <cell r="Q1129">
            <v>615.29999999999995</v>
          </cell>
        </row>
        <row r="1130">
          <cell r="B1130" t="str">
            <v>Clackmannanshire</v>
          </cell>
          <cell r="Q1130">
            <v>630.4</v>
          </cell>
        </row>
        <row r="1131">
          <cell r="B1131" t="str">
            <v>Dumfries and Galloway</v>
          </cell>
          <cell r="Q1131">
            <v>750.8</v>
          </cell>
        </row>
        <row r="1132">
          <cell r="B1132" t="str">
            <v>East Ayrshire</v>
          </cell>
          <cell r="Q1132">
            <v>601.9</v>
          </cell>
        </row>
        <row r="1133">
          <cell r="B1133" t="str">
            <v>East Lothian</v>
          </cell>
          <cell r="Q1133">
            <v>621.9</v>
          </cell>
        </row>
        <row r="1134">
          <cell r="B1134" t="str">
            <v>East Renfrewshire</v>
          </cell>
          <cell r="Q1134">
            <v>752.7</v>
          </cell>
        </row>
        <row r="1135">
          <cell r="B1135" t="str">
            <v>Na h-Eileanan Siar</v>
          </cell>
          <cell r="Q1135">
            <v>852.5</v>
          </cell>
        </row>
        <row r="1136">
          <cell r="B1136" t="str">
            <v>Falkirk</v>
          </cell>
          <cell r="Q1136">
            <v>612.5</v>
          </cell>
        </row>
        <row r="1137">
          <cell r="B1137" t="str">
            <v>Highland</v>
          </cell>
          <cell r="Q1137">
            <v>660.7</v>
          </cell>
        </row>
        <row r="1138">
          <cell r="B1138" t="str">
            <v>Inverclyde</v>
          </cell>
          <cell r="Q1138">
            <v>649.20000000000005</v>
          </cell>
        </row>
        <row r="1139">
          <cell r="B1139" t="str">
            <v>Midlothian</v>
          </cell>
          <cell r="Q1139">
            <v>609.79999999999995</v>
          </cell>
        </row>
        <row r="1140">
          <cell r="B1140" t="str">
            <v>Moray</v>
          </cell>
          <cell r="Q1140">
            <v>717</v>
          </cell>
        </row>
        <row r="1141">
          <cell r="B1141" t="str">
            <v>North Ayrshire</v>
          </cell>
          <cell r="Q1141">
            <v>554.29999999999995</v>
          </cell>
        </row>
        <row r="1142">
          <cell r="B1142" t="str">
            <v>Orkney Islands</v>
          </cell>
          <cell r="Q1142">
            <v>661.4</v>
          </cell>
        </row>
        <row r="1143">
          <cell r="B1143" t="str">
            <v>Scottish Borders</v>
          </cell>
          <cell r="Q1143">
            <v>572.1</v>
          </cell>
        </row>
        <row r="1144">
          <cell r="B1144" t="str">
            <v>Shetland Islands</v>
          </cell>
          <cell r="Q1144">
            <v>608</v>
          </cell>
        </row>
        <row r="1145">
          <cell r="B1145" t="str">
            <v>South Ayrshire</v>
          </cell>
          <cell r="Q1145">
            <v>627.5</v>
          </cell>
        </row>
        <row r="1146">
          <cell r="B1146" t="str">
            <v>South Lanarkshire</v>
          </cell>
          <cell r="Q1146">
            <v>694.6</v>
          </cell>
        </row>
        <row r="1147">
          <cell r="B1147" t="str">
            <v>Stirling</v>
          </cell>
          <cell r="Q1147">
            <v>704.1</v>
          </cell>
        </row>
        <row r="1148">
          <cell r="B1148" t="str">
            <v>Aberdeen City</v>
          </cell>
          <cell r="Q1148">
            <v>768.5</v>
          </cell>
        </row>
        <row r="1149">
          <cell r="B1149" t="str">
            <v>Aberdeenshire</v>
          </cell>
          <cell r="Q1149">
            <v>677</v>
          </cell>
        </row>
        <row r="1150">
          <cell r="B1150" t="str">
            <v>Argyll and Bute</v>
          </cell>
          <cell r="Q1150">
            <v>712.8</v>
          </cell>
        </row>
        <row r="1151">
          <cell r="B1151" t="str">
            <v>City of Edinburgh</v>
          </cell>
          <cell r="Q1151">
            <v>613.29999999999995</v>
          </cell>
        </row>
        <row r="1152">
          <cell r="B1152" t="str">
            <v>Renfrewshire</v>
          </cell>
          <cell r="Q1152">
            <v>764.3</v>
          </cell>
        </row>
        <row r="1153">
          <cell r="B1153" t="str">
            <v>West Dunbartonshire</v>
          </cell>
          <cell r="Q1153">
            <v>693.8</v>
          </cell>
        </row>
        <row r="1154">
          <cell r="B1154" t="str">
            <v>West Lothian</v>
          </cell>
          <cell r="Q1154">
            <v>623.70000000000005</v>
          </cell>
        </row>
        <row r="1155">
          <cell r="B1155" t="str">
            <v>Angus</v>
          </cell>
          <cell r="Q1155">
            <v>719</v>
          </cell>
        </row>
        <row r="1156">
          <cell r="B1156" t="str">
            <v>Dundee City</v>
          </cell>
          <cell r="Q1156">
            <v>637.1</v>
          </cell>
        </row>
        <row r="1157">
          <cell r="B1157" t="str">
            <v>East Dunbartonshire</v>
          </cell>
          <cell r="Q1157">
            <v>622.70000000000005</v>
          </cell>
        </row>
        <row r="1158">
          <cell r="B1158" t="str">
            <v>Fife</v>
          </cell>
          <cell r="Q1158">
            <v>844.5</v>
          </cell>
        </row>
        <row r="1159">
          <cell r="B1159" t="str">
            <v>Perth and Kinross</v>
          </cell>
          <cell r="Q1159">
            <v>675.8</v>
          </cell>
        </row>
        <row r="1160">
          <cell r="B1160" t="str">
            <v>Glasgow City</v>
          </cell>
          <cell r="Q1160">
            <v>690.3</v>
          </cell>
        </row>
        <row r="1161">
          <cell r="B1161" t="str">
            <v>North Lanarkshire</v>
          </cell>
          <cell r="Q1161">
            <v>662.2</v>
          </cell>
        </row>
        <row r="1162">
          <cell r="B1162" t="str">
            <v>North East</v>
          </cell>
          <cell r="Q1162">
            <v>669.2</v>
          </cell>
        </row>
        <row r="1163">
          <cell r="B1163" t="str">
            <v>North West</v>
          </cell>
          <cell r="Q1163">
            <v>633.29999999999995</v>
          </cell>
        </row>
        <row r="1164">
          <cell r="B1164" t="str">
            <v>Yorkshire and The Humber</v>
          </cell>
          <cell r="Q1164">
            <v>679.3</v>
          </cell>
        </row>
        <row r="1165">
          <cell r="B1165" t="str">
            <v>East Midlands</v>
          </cell>
          <cell r="Q1165">
            <v>656.2</v>
          </cell>
        </row>
        <row r="1166">
          <cell r="B1166" t="str">
            <v>West Midlands</v>
          </cell>
          <cell r="Q1166">
            <v>655</v>
          </cell>
        </row>
        <row r="1167">
          <cell r="B1167" t="str">
            <v>East</v>
          </cell>
          <cell r="Q1167">
            <v>669.3</v>
          </cell>
        </row>
        <row r="1168">
          <cell r="B1168" t="str">
            <v>London</v>
          </cell>
          <cell r="Q1168">
            <v>754.9</v>
          </cell>
        </row>
        <row r="1169">
          <cell r="B1169" t="str">
            <v>South East</v>
          </cell>
          <cell r="Q1169">
            <v>892.2</v>
          </cell>
        </row>
        <row r="1170">
          <cell r="B1170" t="str">
            <v>South West</v>
          </cell>
          <cell r="Q1170">
            <v>777.1</v>
          </cell>
        </row>
        <row r="1171">
          <cell r="B1171" t="str">
            <v>Wales</v>
          </cell>
          <cell r="Q1171">
            <v>660.5</v>
          </cell>
        </row>
        <row r="1172">
          <cell r="B1172" t="str">
            <v>Scotland</v>
          </cell>
          <cell r="Q1172">
            <v>632.4</v>
          </cell>
        </row>
        <row r="1173">
          <cell r="B1173" t="str">
            <v>Northern Ireland</v>
          </cell>
          <cell r="Q1173">
            <v>687.9</v>
          </cell>
        </row>
        <row r="1174">
          <cell r="Q1174">
            <v>622.1</v>
          </cell>
        </row>
        <row r="1207">
          <cell r="Q1207">
            <v>2024</v>
          </cell>
        </row>
        <row r="1208">
          <cell r="B1208" t="str">
            <v>Great Britain</v>
          </cell>
        </row>
        <row r="1209">
          <cell r="B1209" t="str">
            <v>United Kingdom</v>
          </cell>
          <cell r="Q1209">
            <v>38363</v>
          </cell>
        </row>
        <row r="1210">
          <cell r="B1210" t="str">
            <v>Hartlepool</v>
          </cell>
          <cell r="Q1210">
            <v>38161</v>
          </cell>
        </row>
        <row r="1211">
          <cell r="B1211" t="str">
            <v>Middlesbrough</v>
          </cell>
          <cell r="Q1211">
            <v>30441</v>
          </cell>
        </row>
        <row r="1212">
          <cell r="B1212" t="str">
            <v>Redcar and Cleveland</v>
          </cell>
          <cell r="Q1212">
            <v>30691</v>
          </cell>
        </row>
        <row r="1213">
          <cell r="B1213" t="str">
            <v>Stockton-on-Tees</v>
          </cell>
          <cell r="Q1213">
            <v>29514</v>
          </cell>
        </row>
        <row r="1214">
          <cell r="B1214" t="str">
            <v>Darlington</v>
          </cell>
          <cell r="Q1214">
            <v>31745</v>
          </cell>
        </row>
        <row r="1215">
          <cell r="B1215" t="str">
            <v>County Durham</v>
          </cell>
          <cell r="Q1215">
            <v>33417</v>
          </cell>
        </row>
        <row r="1216">
          <cell r="B1216" t="str">
            <v>Northumberland</v>
          </cell>
          <cell r="Q1216">
            <v>32517</v>
          </cell>
        </row>
        <row r="1217">
          <cell r="B1217" t="str">
            <v>Newcastle upon Tyne</v>
          </cell>
          <cell r="Q1217">
            <v>35171</v>
          </cell>
        </row>
        <row r="1218">
          <cell r="B1218" t="str">
            <v>North Tyneside</v>
          </cell>
          <cell r="Q1218">
            <v>34629</v>
          </cell>
        </row>
        <row r="1219">
          <cell r="B1219" t="str">
            <v>South Tyneside</v>
          </cell>
          <cell r="Q1219">
            <v>35750</v>
          </cell>
        </row>
        <row r="1220">
          <cell r="B1220" t="str">
            <v>Sunderland</v>
          </cell>
          <cell r="Q1220">
            <v>30671</v>
          </cell>
        </row>
        <row r="1221">
          <cell r="B1221" t="str">
            <v>Gateshead</v>
          </cell>
          <cell r="Q1221">
            <v>30960</v>
          </cell>
        </row>
        <row r="1222">
          <cell r="B1222" t="str">
            <v>Halton</v>
          </cell>
          <cell r="Q1222">
            <v>30106</v>
          </cell>
        </row>
        <row r="1223">
          <cell r="B1223" t="str">
            <v>Warrington</v>
          </cell>
          <cell r="Q1223">
            <v>33926</v>
          </cell>
        </row>
        <row r="1224">
          <cell r="B1224" t="str">
            <v>Blackburn with Darwen</v>
          </cell>
          <cell r="Q1224">
            <v>39684</v>
          </cell>
        </row>
        <row r="1225">
          <cell r="B1225" t="str">
            <v>Blackpool</v>
          </cell>
          <cell r="Q1225">
            <v>28903</v>
          </cell>
        </row>
        <row r="1226">
          <cell r="B1226" t="str">
            <v>Cheshire East</v>
          </cell>
          <cell r="Q1226">
            <v>29076</v>
          </cell>
        </row>
        <row r="1227">
          <cell r="B1227" t="str">
            <v>Cheshire West and Chester</v>
          </cell>
          <cell r="Q1227">
            <v>41232</v>
          </cell>
        </row>
        <row r="1228">
          <cell r="B1228" t="str">
            <v>Cumberland</v>
          </cell>
          <cell r="Q1228">
            <v>37476</v>
          </cell>
        </row>
        <row r="1229">
          <cell r="B1229" t="str">
            <v>Westmorland and Furness</v>
          </cell>
          <cell r="Q1229">
            <v>35528</v>
          </cell>
        </row>
        <row r="1230">
          <cell r="B1230" t="str">
            <v>Burnley</v>
          </cell>
          <cell r="Q1230">
            <v>37192</v>
          </cell>
        </row>
        <row r="1231">
          <cell r="B1231" t="str">
            <v>Chorley</v>
          </cell>
          <cell r="Q1231">
            <v>32212</v>
          </cell>
        </row>
        <row r="1232">
          <cell r="B1232" t="str">
            <v>Fylde</v>
          </cell>
          <cell r="Q1232">
            <v>36094</v>
          </cell>
        </row>
        <row r="1233">
          <cell r="B1233" t="str">
            <v>Hyndburn</v>
          </cell>
          <cell r="Q1233">
            <v>39538</v>
          </cell>
        </row>
        <row r="1234">
          <cell r="B1234" t="str">
            <v>Lancaster</v>
          </cell>
          <cell r="Q1234">
            <v>31151</v>
          </cell>
        </row>
        <row r="1235">
          <cell r="B1235" t="str">
            <v>Pendle</v>
          </cell>
          <cell r="Q1235">
            <v>32244</v>
          </cell>
        </row>
        <row r="1236">
          <cell r="B1236" t="str">
            <v>Preston</v>
          </cell>
          <cell r="Q1236">
            <v>32149</v>
          </cell>
        </row>
        <row r="1237">
          <cell r="B1237" t="str">
            <v>Ribble Valley</v>
          </cell>
          <cell r="Q1237">
            <v>33574</v>
          </cell>
        </row>
        <row r="1238">
          <cell r="B1238" t="str">
            <v>Rossendale</v>
          </cell>
          <cell r="Q1238">
            <v>41352</v>
          </cell>
        </row>
        <row r="1239">
          <cell r="B1239" t="str">
            <v>South Ribble</v>
          </cell>
          <cell r="Q1239">
            <v>33036</v>
          </cell>
        </row>
        <row r="1240">
          <cell r="B1240" t="str">
            <v>West Lancashire</v>
          </cell>
          <cell r="Q1240">
            <v>38966</v>
          </cell>
        </row>
        <row r="1241">
          <cell r="B1241" t="str">
            <v>Wyre</v>
          </cell>
          <cell r="Q1241">
            <v>37382</v>
          </cell>
        </row>
        <row r="1242">
          <cell r="B1242" t="str">
            <v>Bolton</v>
          </cell>
          <cell r="Q1242">
            <v>34665</v>
          </cell>
        </row>
        <row r="1243">
          <cell r="B1243" t="str">
            <v>Bury</v>
          </cell>
          <cell r="Q1243">
            <v>31089</v>
          </cell>
        </row>
        <row r="1244">
          <cell r="B1244" t="str">
            <v>Manchester</v>
          </cell>
          <cell r="Q1244">
            <v>35220</v>
          </cell>
        </row>
        <row r="1245">
          <cell r="B1245" t="str">
            <v>Oldham</v>
          </cell>
          <cell r="Q1245">
            <v>33666</v>
          </cell>
        </row>
        <row r="1246">
          <cell r="B1246" t="str">
            <v>Rochdale</v>
          </cell>
          <cell r="Q1246">
            <v>33104</v>
          </cell>
        </row>
        <row r="1247">
          <cell r="B1247" t="str">
            <v>Salford</v>
          </cell>
          <cell r="Q1247">
            <v>35143</v>
          </cell>
        </row>
        <row r="1248">
          <cell r="B1248" t="str">
            <v>Stockport</v>
          </cell>
          <cell r="Q1248">
            <v>34698</v>
          </cell>
        </row>
        <row r="1249">
          <cell r="B1249" t="str">
            <v>Tameside</v>
          </cell>
          <cell r="Q1249">
            <v>37226</v>
          </cell>
        </row>
        <row r="1250">
          <cell r="B1250" t="str">
            <v>Trafford</v>
          </cell>
          <cell r="Q1250">
            <v>31436</v>
          </cell>
        </row>
        <row r="1251">
          <cell r="B1251" t="str">
            <v>Wigan</v>
          </cell>
          <cell r="Q1251">
            <v>41610</v>
          </cell>
        </row>
        <row r="1252">
          <cell r="B1252" t="str">
            <v>Knowsley</v>
          </cell>
          <cell r="Q1252">
            <v>33947</v>
          </cell>
        </row>
        <row r="1253">
          <cell r="B1253" t="str">
            <v>Liverpool</v>
          </cell>
          <cell r="Q1253">
            <v>33096</v>
          </cell>
        </row>
        <row r="1254">
          <cell r="B1254" t="str">
            <v>St. Helens</v>
          </cell>
          <cell r="Q1254">
            <v>34054</v>
          </cell>
        </row>
        <row r="1255">
          <cell r="B1255" t="str">
            <v>Sefton</v>
          </cell>
          <cell r="Q1255">
            <v>34018</v>
          </cell>
        </row>
        <row r="1256">
          <cell r="B1256" t="str">
            <v>Wirral</v>
          </cell>
          <cell r="Q1256">
            <v>32629</v>
          </cell>
        </row>
        <row r="1257">
          <cell r="B1257" t="str">
            <v>Kingston upon Hull, City of</v>
          </cell>
          <cell r="Q1257">
            <v>34467</v>
          </cell>
        </row>
        <row r="1258">
          <cell r="B1258" t="str">
            <v>East Riding of Yorkshire</v>
          </cell>
          <cell r="Q1258">
            <v>28892</v>
          </cell>
        </row>
        <row r="1259">
          <cell r="B1259" t="str">
            <v>North East Lincolnshire</v>
          </cell>
          <cell r="Q1259">
            <v>36852</v>
          </cell>
        </row>
        <row r="1260">
          <cell r="B1260" t="str">
            <v>North Lincolnshire</v>
          </cell>
          <cell r="Q1260">
            <v>35115</v>
          </cell>
        </row>
        <row r="1261">
          <cell r="B1261" t="str">
            <v>York</v>
          </cell>
          <cell r="Q1261">
            <v>33957</v>
          </cell>
        </row>
        <row r="1262">
          <cell r="B1262" t="str">
            <v>North Yorkshire</v>
          </cell>
          <cell r="Q1262">
            <v>35599</v>
          </cell>
        </row>
        <row r="1263">
          <cell r="B1263" t="str">
            <v>Barnsley</v>
          </cell>
          <cell r="Q1263">
            <v>35582</v>
          </cell>
        </row>
        <row r="1264">
          <cell r="B1264" t="str">
            <v>Doncaster</v>
          </cell>
          <cell r="Q1264">
            <v>33795</v>
          </cell>
        </row>
        <row r="1265">
          <cell r="B1265" t="str">
            <v>Rotherham</v>
          </cell>
          <cell r="Q1265">
            <v>34118</v>
          </cell>
        </row>
        <row r="1266">
          <cell r="B1266" t="str">
            <v>Sheffield</v>
          </cell>
          <cell r="Q1266">
            <v>32186</v>
          </cell>
        </row>
        <row r="1267">
          <cell r="B1267" t="str">
            <v>Bradford</v>
          </cell>
          <cell r="Q1267">
            <v>33863</v>
          </cell>
        </row>
        <row r="1268">
          <cell r="B1268" t="str">
            <v>Calderdale</v>
          </cell>
          <cell r="Q1268">
            <v>32302</v>
          </cell>
        </row>
        <row r="1269">
          <cell r="B1269" t="str">
            <v>Kirklees</v>
          </cell>
          <cell r="Q1269">
            <v>34791</v>
          </cell>
        </row>
        <row r="1270">
          <cell r="B1270" t="str">
            <v>Leeds</v>
          </cell>
          <cell r="Q1270">
            <v>31893</v>
          </cell>
        </row>
        <row r="1271">
          <cell r="B1271" t="str">
            <v>Wakefield</v>
          </cell>
          <cell r="Q1271">
            <v>35862</v>
          </cell>
        </row>
        <row r="1272">
          <cell r="B1272" t="str">
            <v>Derby</v>
          </cell>
          <cell r="Q1272">
            <v>32347</v>
          </cell>
        </row>
        <row r="1273">
          <cell r="B1273" t="str">
            <v>Leicester</v>
          </cell>
          <cell r="Q1273">
            <v>33934</v>
          </cell>
        </row>
        <row r="1274">
          <cell r="B1274" t="str">
            <v>Rutland</v>
          </cell>
          <cell r="Q1274">
            <v>28783</v>
          </cell>
        </row>
        <row r="1275">
          <cell r="B1275" t="str">
            <v>Nottingham</v>
          </cell>
          <cell r="Q1275">
            <v>43775</v>
          </cell>
        </row>
        <row r="1276">
          <cell r="B1276" t="str">
            <v>North Northamptonshire</v>
          </cell>
          <cell r="Q1276">
            <v>28188</v>
          </cell>
        </row>
        <row r="1277">
          <cell r="B1277" t="str">
            <v>West Northamptonshire</v>
          </cell>
          <cell r="Q1277">
            <v>36901</v>
          </cell>
        </row>
        <row r="1278">
          <cell r="B1278" t="str">
            <v>Amber Valley</v>
          </cell>
          <cell r="Q1278">
            <v>37713</v>
          </cell>
        </row>
        <row r="1279">
          <cell r="B1279" t="str">
            <v>Bolsover</v>
          </cell>
          <cell r="Q1279">
            <v>34507</v>
          </cell>
        </row>
        <row r="1280">
          <cell r="B1280" t="str">
            <v>Chesterfield</v>
          </cell>
          <cell r="Q1280">
            <v>29184</v>
          </cell>
        </row>
        <row r="1281">
          <cell r="B1281" t="str">
            <v>Derbyshire Dales</v>
          </cell>
          <cell r="Q1281">
            <v>32644</v>
          </cell>
        </row>
        <row r="1282">
          <cell r="B1282" t="str">
            <v>Erewash</v>
          </cell>
          <cell r="Q1282">
            <v>34301</v>
          </cell>
        </row>
        <row r="1283">
          <cell r="B1283" t="str">
            <v>High Peak</v>
          </cell>
          <cell r="Q1283">
            <v>33141</v>
          </cell>
        </row>
        <row r="1284">
          <cell r="B1284" t="str">
            <v>North East Derbyshire</v>
          </cell>
          <cell r="Q1284">
            <v>35387</v>
          </cell>
        </row>
        <row r="1285">
          <cell r="B1285" t="str">
            <v>South Derbyshire</v>
          </cell>
          <cell r="Q1285">
            <v>35163</v>
          </cell>
        </row>
        <row r="1286">
          <cell r="B1286" t="str">
            <v>Blaby</v>
          </cell>
          <cell r="Q1286">
            <v>36766</v>
          </cell>
        </row>
        <row r="1287">
          <cell r="B1287" t="str">
            <v>Charnwood</v>
          </cell>
          <cell r="Q1287">
            <v>34918</v>
          </cell>
        </row>
        <row r="1288">
          <cell r="B1288" t="str">
            <v>Harborough</v>
          </cell>
          <cell r="Q1288">
            <v>34913</v>
          </cell>
        </row>
        <row r="1289">
          <cell r="B1289" t="str">
            <v>Hinckley and Bosworth</v>
          </cell>
          <cell r="Q1289">
            <v>42108</v>
          </cell>
        </row>
        <row r="1290">
          <cell r="B1290" t="str">
            <v>Melton</v>
          </cell>
          <cell r="Q1290">
            <v>32476</v>
          </cell>
        </row>
        <row r="1291">
          <cell r="B1291" t="str">
            <v>North West Leicestershire</v>
          </cell>
          <cell r="Q1291">
            <v>29990</v>
          </cell>
        </row>
        <row r="1292">
          <cell r="B1292" t="str">
            <v>Oadby and Wigston</v>
          </cell>
          <cell r="Q1292">
            <v>36446</v>
          </cell>
        </row>
        <row r="1293">
          <cell r="B1293" t="str">
            <v>Boston</v>
          </cell>
          <cell r="Q1293">
            <v>32115</v>
          </cell>
        </row>
        <row r="1294">
          <cell r="B1294" t="str">
            <v>East Lindsey</v>
          </cell>
          <cell r="Q1294">
            <v>26405</v>
          </cell>
        </row>
        <row r="1295">
          <cell r="B1295" t="str">
            <v>Lincoln</v>
          </cell>
          <cell r="Q1295">
            <v>29263</v>
          </cell>
        </row>
        <row r="1296">
          <cell r="B1296" t="str">
            <v>North Kesteven</v>
          </cell>
          <cell r="Q1296">
            <v>30494</v>
          </cell>
        </row>
        <row r="1297">
          <cell r="B1297" t="str">
            <v>South Holland</v>
          </cell>
          <cell r="Q1297">
            <v>33465</v>
          </cell>
        </row>
        <row r="1298">
          <cell r="B1298" t="str">
            <v>South Kesteven</v>
          </cell>
          <cell r="Q1298">
            <v>33335</v>
          </cell>
        </row>
        <row r="1299">
          <cell r="B1299" t="str">
            <v>West Lindsey</v>
          </cell>
          <cell r="Q1299">
            <v>36130</v>
          </cell>
        </row>
        <row r="1300">
          <cell r="B1300" t="str">
            <v>Ashfield</v>
          </cell>
          <cell r="Q1300">
            <v>33708</v>
          </cell>
        </row>
        <row r="1301">
          <cell r="B1301" t="str">
            <v>Bassetlaw</v>
          </cell>
          <cell r="Q1301">
            <v>31043</v>
          </cell>
        </row>
        <row r="1302">
          <cell r="B1302" t="str">
            <v>Broxtowe</v>
          </cell>
          <cell r="Q1302">
            <v>31592</v>
          </cell>
        </row>
        <row r="1303">
          <cell r="B1303" t="str">
            <v>Gedling</v>
          </cell>
          <cell r="Q1303">
            <v>37259</v>
          </cell>
        </row>
        <row r="1304">
          <cell r="B1304" t="str">
            <v>Mansfield</v>
          </cell>
          <cell r="Q1304">
            <v>32910</v>
          </cell>
        </row>
        <row r="1305">
          <cell r="B1305" t="str">
            <v>Newark and Sherwood</v>
          </cell>
          <cell r="Q1305">
            <v>28939</v>
          </cell>
        </row>
        <row r="1306">
          <cell r="B1306" t="str">
            <v>Rushcliffe</v>
          </cell>
          <cell r="Q1306">
            <v>34706</v>
          </cell>
        </row>
        <row r="1307">
          <cell r="B1307" t="str">
            <v>Herefordshire, County of</v>
          </cell>
          <cell r="Q1307">
            <v>37800</v>
          </cell>
        </row>
        <row r="1308">
          <cell r="B1308" t="str">
            <v>Telford and Wrekin</v>
          </cell>
          <cell r="Q1308">
            <v>31286</v>
          </cell>
        </row>
        <row r="1309">
          <cell r="B1309" t="str">
            <v>Stoke-on-Trent</v>
          </cell>
          <cell r="Q1309">
            <v>31840</v>
          </cell>
        </row>
        <row r="1310">
          <cell r="B1310" t="str">
            <v>Shropshire</v>
          </cell>
          <cell r="Q1310">
            <v>28929</v>
          </cell>
        </row>
        <row r="1311">
          <cell r="B1311" t="str">
            <v>Cannock Chase</v>
          </cell>
          <cell r="Q1311">
            <v>34477</v>
          </cell>
        </row>
        <row r="1312">
          <cell r="B1312" t="str">
            <v>East Staffordshire</v>
          </cell>
          <cell r="Q1312">
            <v>29998</v>
          </cell>
        </row>
        <row r="1313">
          <cell r="B1313" t="str">
            <v>Lichfield</v>
          </cell>
          <cell r="Q1313">
            <v>36198</v>
          </cell>
        </row>
        <row r="1314">
          <cell r="B1314" t="str">
            <v>Newcastle-under-Lyme</v>
          </cell>
          <cell r="Q1314" t="str">
            <v>#</v>
          </cell>
        </row>
        <row r="1315">
          <cell r="B1315" t="str">
            <v>South Staffordshire</v>
          </cell>
          <cell r="Q1315">
            <v>32937</v>
          </cell>
        </row>
        <row r="1316">
          <cell r="B1316" t="str">
            <v>Stafford</v>
          </cell>
          <cell r="Q1316">
            <v>35658</v>
          </cell>
        </row>
        <row r="1317">
          <cell r="B1317" t="str">
            <v>Staffordshire Moorlands</v>
          </cell>
          <cell r="Q1317">
            <v>41358</v>
          </cell>
        </row>
        <row r="1318">
          <cell r="B1318" t="str">
            <v>Tamworth</v>
          </cell>
          <cell r="Q1318">
            <v>34652</v>
          </cell>
        </row>
        <row r="1319">
          <cell r="B1319" t="str">
            <v>North Warwickshire</v>
          </cell>
          <cell r="Q1319">
            <v>32749</v>
          </cell>
        </row>
        <row r="1320">
          <cell r="B1320" t="str">
            <v>Nuneaton and Bedworth</v>
          </cell>
          <cell r="Q1320">
            <v>37185</v>
          </cell>
        </row>
        <row r="1321">
          <cell r="B1321" t="str">
            <v>Rugby</v>
          </cell>
          <cell r="Q1321">
            <v>32847</v>
          </cell>
        </row>
        <row r="1322">
          <cell r="B1322" t="str">
            <v>Stratford-on-Avon</v>
          </cell>
          <cell r="Q1322">
            <v>37149</v>
          </cell>
        </row>
        <row r="1323">
          <cell r="B1323" t="str">
            <v>Warwick</v>
          </cell>
          <cell r="Q1323">
            <v>40034</v>
          </cell>
        </row>
        <row r="1324">
          <cell r="B1324" t="str">
            <v>Bromsgrove</v>
          </cell>
          <cell r="Q1324">
            <v>44332</v>
          </cell>
        </row>
        <row r="1325">
          <cell r="B1325" t="str">
            <v>Malvern Hills</v>
          </cell>
          <cell r="Q1325">
            <v>40423</v>
          </cell>
        </row>
        <row r="1326">
          <cell r="B1326" t="str">
            <v>Redditch</v>
          </cell>
          <cell r="Q1326">
            <v>35830</v>
          </cell>
        </row>
        <row r="1327">
          <cell r="B1327" t="str">
            <v>Worcester</v>
          </cell>
          <cell r="Q1327">
            <v>35294</v>
          </cell>
        </row>
        <row r="1328">
          <cell r="B1328" t="str">
            <v>Wychavon</v>
          </cell>
          <cell r="Q1328">
            <v>34263</v>
          </cell>
        </row>
        <row r="1329">
          <cell r="B1329" t="str">
            <v>Wyre Forest</v>
          </cell>
          <cell r="Q1329">
            <v>34243</v>
          </cell>
        </row>
        <row r="1330">
          <cell r="B1330" t="str">
            <v>Birmingham</v>
          </cell>
          <cell r="Q1330">
            <v>32026</v>
          </cell>
        </row>
        <row r="1331">
          <cell r="B1331" t="str">
            <v>Coventry</v>
          </cell>
          <cell r="Q1331">
            <v>33030</v>
          </cell>
        </row>
        <row r="1332">
          <cell r="B1332" t="str">
            <v>Dudley</v>
          </cell>
          <cell r="Q1332">
            <v>33221</v>
          </cell>
        </row>
        <row r="1333">
          <cell r="B1333" t="str">
            <v>Sandwell</v>
          </cell>
          <cell r="Q1333">
            <v>32580</v>
          </cell>
        </row>
        <row r="1334">
          <cell r="B1334" t="str">
            <v>Solihull</v>
          </cell>
          <cell r="Q1334">
            <v>30433</v>
          </cell>
        </row>
        <row r="1335">
          <cell r="B1335" t="str">
            <v>Walsall</v>
          </cell>
          <cell r="Q1335">
            <v>40216</v>
          </cell>
        </row>
        <row r="1336">
          <cell r="B1336" t="str">
            <v>Wolverhampton</v>
          </cell>
          <cell r="Q1336">
            <v>32067</v>
          </cell>
        </row>
        <row r="1337">
          <cell r="B1337" t="str">
            <v>Peterborough</v>
          </cell>
          <cell r="Q1337">
            <v>33211</v>
          </cell>
        </row>
        <row r="1338">
          <cell r="B1338" t="str">
            <v>Luton</v>
          </cell>
          <cell r="Q1338">
            <v>34443</v>
          </cell>
        </row>
        <row r="1339">
          <cell r="B1339" t="str">
            <v>Southend-on-Sea</v>
          </cell>
          <cell r="Q1339">
            <v>32491</v>
          </cell>
        </row>
        <row r="1340">
          <cell r="B1340" t="str">
            <v>Thurrock</v>
          </cell>
          <cell r="Q1340">
            <v>40835</v>
          </cell>
        </row>
        <row r="1341">
          <cell r="B1341" t="str">
            <v>Bedford</v>
          </cell>
          <cell r="Q1341">
            <v>40230</v>
          </cell>
        </row>
        <row r="1342">
          <cell r="B1342" t="str">
            <v>Central Bedfordshire</v>
          </cell>
          <cell r="Q1342">
            <v>39116</v>
          </cell>
        </row>
        <row r="1343">
          <cell r="B1343" t="str">
            <v>Cambridge</v>
          </cell>
          <cell r="Q1343">
            <v>40568</v>
          </cell>
        </row>
        <row r="1344">
          <cell r="B1344" t="str">
            <v>East Cambridgeshire</v>
          </cell>
          <cell r="Q1344">
            <v>48287</v>
          </cell>
        </row>
        <row r="1345">
          <cell r="B1345" t="str">
            <v>Fenland</v>
          </cell>
          <cell r="Q1345">
            <v>45988</v>
          </cell>
        </row>
        <row r="1346">
          <cell r="B1346" t="str">
            <v>Huntingdonshire</v>
          </cell>
          <cell r="Q1346">
            <v>32998</v>
          </cell>
        </row>
        <row r="1347">
          <cell r="B1347" t="str">
            <v>South Cambridgeshire</v>
          </cell>
          <cell r="Q1347">
            <v>36788</v>
          </cell>
        </row>
        <row r="1348">
          <cell r="B1348" t="str">
            <v>Basildon</v>
          </cell>
          <cell r="Q1348">
            <v>54271</v>
          </cell>
        </row>
        <row r="1349">
          <cell r="B1349" t="str">
            <v>Braintree</v>
          </cell>
          <cell r="Q1349">
            <v>41724</v>
          </cell>
        </row>
        <row r="1350">
          <cell r="B1350" t="str">
            <v>Brentwood</v>
          </cell>
          <cell r="Q1350">
            <v>39555</v>
          </cell>
        </row>
        <row r="1351">
          <cell r="B1351" t="str">
            <v>Castle Point</v>
          </cell>
          <cell r="Q1351">
            <v>68846</v>
          </cell>
        </row>
        <row r="1352">
          <cell r="B1352" t="str">
            <v>Chelmsford</v>
          </cell>
          <cell r="Q1352">
            <v>38442</v>
          </cell>
        </row>
        <row r="1353">
          <cell r="B1353" t="str">
            <v>Colchester</v>
          </cell>
          <cell r="Q1353">
            <v>41820</v>
          </cell>
        </row>
        <row r="1354">
          <cell r="B1354" t="str">
            <v>Epping Forest</v>
          </cell>
          <cell r="Q1354">
            <v>38636</v>
          </cell>
        </row>
        <row r="1355">
          <cell r="B1355" t="str">
            <v>Harlow</v>
          </cell>
          <cell r="Q1355">
            <v>49296</v>
          </cell>
        </row>
        <row r="1356">
          <cell r="B1356" t="str">
            <v>Maldon</v>
          </cell>
          <cell r="Q1356">
            <v>34467</v>
          </cell>
        </row>
        <row r="1357">
          <cell r="B1357" t="str">
            <v>Rochford</v>
          </cell>
          <cell r="Q1357" t="str">
            <v>#</v>
          </cell>
        </row>
        <row r="1358">
          <cell r="B1358" t="str">
            <v>Tendring</v>
          </cell>
          <cell r="Q1358">
            <v>43762</v>
          </cell>
        </row>
        <row r="1359">
          <cell r="B1359" t="str">
            <v>Uttlesford</v>
          </cell>
          <cell r="Q1359">
            <v>34302</v>
          </cell>
        </row>
        <row r="1360">
          <cell r="B1360" t="str">
            <v>Broxbourne</v>
          </cell>
          <cell r="Q1360">
            <v>48321</v>
          </cell>
        </row>
        <row r="1361">
          <cell r="B1361" t="str">
            <v>Dacorum</v>
          </cell>
          <cell r="Q1361">
            <v>41375</v>
          </cell>
        </row>
        <row r="1362">
          <cell r="B1362" t="str">
            <v>Hertsmere</v>
          </cell>
          <cell r="Q1362">
            <v>40654</v>
          </cell>
        </row>
        <row r="1363">
          <cell r="B1363" t="str">
            <v>North Hertfordshire</v>
          </cell>
          <cell r="Q1363">
            <v>48258</v>
          </cell>
        </row>
        <row r="1364">
          <cell r="B1364" t="str">
            <v>Three Rivers</v>
          </cell>
          <cell r="Q1364">
            <v>47693</v>
          </cell>
        </row>
        <row r="1365">
          <cell r="B1365" t="str">
            <v>Watford</v>
          </cell>
          <cell r="Q1365">
            <v>48835</v>
          </cell>
        </row>
        <row r="1366">
          <cell r="B1366" t="str">
            <v>Breckland</v>
          </cell>
          <cell r="Q1366">
            <v>46454</v>
          </cell>
        </row>
        <row r="1367">
          <cell r="B1367" t="str">
            <v>Broadland</v>
          </cell>
          <cell r="Q1367">
            <v>31247</v>
          </cell>
        </row>
        <row r="1368">
          <cell r="B1368" t="str">
            <v>Great Yarmouth</v>
          </cell>
          <cell r="Q1368">
            <v>33812</v>
          </cell>
        </row>
        <row r="1369">
          <cell r="B1369" t="str">
            <v>King's Lynn and West Norfolk</v>
          </cell>
          <cell r="Q1369">
            <v>31242</v>
          </cell>
        </row>
        <row r="1370">
          <cell r="B1370" t="str">
            <v>North Norfolk</v>
          </cell>
          <cell r="Q1370">
            <v>32279</v>
          </cell>
        </row>
        <row r="1371">
          <cell r="B1371" t="str">
            <v>Norwich</v>
          </cell>
          <cell r="Q1371">
            <v>28511</v>
          </cell>
        </row>
        <row r="1372">
          <cell r="B1372" t="str">
            <v>South Norfolk</v>
          </cell>
          <cell r="Q1372">
            <v>32190</v>
          </cell>
        </row>
        <row r="1373">
          <cell r="B1373" t="str">
            <v>Babergh</v>
          </cell>
          <cell r="Q1373">
            <v>37183</v>
          </cell>
        </row>
        <row r="1374">
          <cell r="B1374" t="str">
            <v>Ipswich</v>
          </cell>
          <cell r="Q1374">
            <v>37218</v>
          </cell>
        </row>
        <row r="1375">
          <cell r="B1375" t="str">
            <v>Mid Suffolk</v>
          </cell>
          <cell r="Q1375">
            <v>34146</v>
          </cell>
        </row>
        <row r="1376">
          <cell r="B1376" t="str">
            <v>St Albans</v>
          </cell>
          <cell r="Q1376">
            <v>37973</v>
          </cell>
        </row>
        <row r="1377">
          <cell r="B1377" t="str">
            <v>Welwyn Hatfield</v>
          </cell>
          <cell r="Q1377">
            <v>66522</v>
          </cell>
        </row>
        <row r="1378">
          <cell r="B1378" t="str">
            <v>East Hertfordshire</v>
          </cell>
          <cell r="Q1378">
            <v>40459</v>
          </cell>
        </row>
        <row r="1379">
          <cell r="B1379" t="str">
            <v>Stevenage</v>
          </cell>
          <cell r="Q1379">
            <v>54502</v>
          </cell>
        </row>
        <row r="1380">
          <cell r="B1380" t="str">
            <v>East Suffolk</v>
          </cell>
          <cell r="Q1380">
            <v>35835</v>
          </cell>
        </row>
        <row r="1381">
          <cell r="B1381" t="str">
            <v>West Suffolk</v>
          </cell>
          <cell r="Q1381">
            <v>32248</v>
          </cell>
        </row>
        <row r="1382">
          <cell r="B1382" t="str">
            <v>City of London</v>
          </cell>
          <cell r="Q1382">
            <v>38051</v>
          </cell>
        </row>
        <row r="1383">
          <cell r="B1383" t="str">
            <v>Barking and Dagenham</v>
          </cell>
          <cell r="Q1383">
            <v>77069</v>
          </cell>
        </row>
        <row r="1384">
          <cell r="B1384" t="str">
            <v>Barnet</v>
          </cell>
          <cell r="Q1384">
            <v>32003</v>
          </cell>
        </row>
        <row r="1385">
          <cell r="B1385" t="str">
            <v>Bexley</v>
          </cell>
          <cell r="Q1385">
            <v>45954</v>
          </cell>
        </row>
        <row r="1386">
          <cell r="B1386" t="str">
            <v>Brent</v>
          </cell>
          <cell r="Q1386">
            <v>44118</v>
          </cell>
        </row>
        <row r="1387">
          <cell r="B1387" t="str">
            <v>Bromley</v>
          </cell>
          <cell r="Q1387">
            <v>45203</v>
          </cell>
        </row>
        <row r="1388">
          <cell r="B1388" t="str">
            <v>Camden</v>
          </cell>
          <cell r="Q1388">
            <v>50612</v>
          </cell>
        </row>
        <row r="1389">
          <cell r="B1389" t="str">
            <v>Croydon</v>
          </cell>
          <cell r="Q1389">
            <v>63103</v>
          </cell>
        </row>
        <row r="1390">
          <cell r="B1390" t="str">
            <v>Ealing</v>
          </cell>
          <cell r="Q1390">
            <v>42994</v>
          </cell>
        </row>
        <row r="1391">
          <cell r="B1391" t="str">
            <v>Enfield</v>
          </cell>
          <cell r="Q1391">
            <v>46917</v>
          </cell>
        </row>
        <row r="1392">
          <cell r="B1392" t="str">
            <v>Greenwich</v>
          </cell>
          <cell r="Q1392">
            <v>41585</v>
          </cell>
        </row>
        <row r="1393">
          <cell r="B1393" t="str">
            <v>Hackney</v>
          </cell>
          <cell r="Q1393">
            <v>47685</v>
          </cell>
        </row>
        <row r="1394">
          <cell r="B1394" t="str">
            <v>Hammersmith and Fulham</v>
          </cell>
          <cell r="Q1394">
            <v>50557</v>
          </cell>
        </row>
        <row r="1395">
          <cell r="B1395" t="str">
            <v>Haringey</v>
          </cell>
          <cell r="Q1395">
            <v>58712</v>
          </cell>
        </row>
        <row r="1396">
          <cell r="B1396" t="str">
            <v>Harrow</v>
          </cell>
          <cell r="Q1396">
            <v>45567</v>
          </cell>
        </row>
        <row r="1397">
          <cell r="B1397" t="str">
            <v>Havering</v>
          </cell>
          <cell r="Q1397">
            <v>41333</v>
          </cell>
        </row>
        <row r="1398">
          <cell r="B1398" t="str">
            <v>Hillingdon</v>
          </cell>
          <cell r="Q1398">
            <v>42871</v>
          </cell>
        </row>
        <row r="1399">
          <cell r="B1399" t="str">
            <v>Hounslow</v>
          </cell>
          <cell r="Q1399">
            <v>40678</v>
          </cell>
        </row>
        <row r="1400">
          <cell r="B1400" t="str">
            <v>Islington</v>
          </cell>
          <cell r="Q1400">
            <v>40253</v>
          </cell>
        </row>
        <row r="1401">
          <cell r="B1401" t="str">
            <v>Kensington and Chelsea</v>
          </cell>
          <cell r="Q1401" t="str">
            <v>#</v>
          </cell>
        </row>
        <row r="1402">
          <cell r="B1402" t="str">
            <v>Kingston upon Thames</v>
          </cell>
          <cell r="Q1402" t="str">
            <v>#</v>
          </cell>
        </row>
        <row r="1403">
          <cell r="B1403" t="str">
            <v>Lambeth</v>
          </cell>
          <cell r="Q1403">
            <v>49686</v>
          </cell>
        </row>
        <row r="1404">
          <cell r="B1404" t="str">
            <v>Lewisham</v>
          </cell>
          <cell r="Q1404">
            <v>56624</v>
          </cell>
        </row>
        <row r="1405">
          <cell r="B1405" t="str">
            <v>Merton</v>
          </cell>
          <cell r="Q1405">
            <v>47029</v>
          </cell>
        </row>
        <row r="1406">
          <cell r="B1406" t="str">
            <v>Newham</v>
          </cell>
          <cell r="Q1406">
            <v>53204</v>
          </cell>
        </row>
        <row r="1407">
          <cell r="B1407" t="str">
            <v>Redbridge</v>
          </cell>
          <cell r="Q1407">
            <v>39489</v>
          </cell>
        </row>
        <row r="1408">
          <cell r="B1408" t="str">
            <v>Richmond upon Thames</v>
          </cell>
          <cell r="Q1408">
            <v>45728</v>
          </cell>
        </row>
        <row r="1409">
          <cell r="B1409" t="str">
            <v>Southwark</v>
          </cell>
          <cell r="Q1409">
            <v>77873</v>
          </cell>
        </row>
        <row r="1410">
          <cell r="B1410" t="str">
            <v>Sutton</v>
          </cell>
          <cell r="Q1410">
            <v>51906</v>
          </cell>
        </row>
        <row r="1411">
          <cell r="B1411" t="str">
            <v>Tower Hamlets</v>
          </cell>
          <cell r="Q1411">
            <v>42093</v>
          </cell>
        </row>
        <row r="1412">
          <cell r="B1412" t="str">
            <v>Waltham Forest</v>
          </cell>
          <cell r="Q1412">
            <v>52598</v>
          </cell>
        </row>
        <row r="1413">
          <cell r="B1413" t="str">
            <v>Wandsworth</v>
          </cell>
          <cell r="Q1413">
            <v>43508</v>
          </cell>
        </row>
        <row r="1414">
          <cell r="B1414" t="str">
            <v>Westminster</v>
          </cell>
          <cell r="Q1414">
            <v>62629</v>
          </cell>
        </row>
        <row r="1415">
          <cell r="B1415" t="str">
            <v>Medway</v>
          </cell>
          <cell r="Q1415" t="str">
            <v>#</v>
          </cell>
        </row>
        <row r="1416">
          <cell r="B1416" t="str">
            <v>Bracknell Forest</v>
          </cell>
          <cell r="Q1416">
            <v>37167</v>
          </cell>
        </row>
        <row r="1417">
          <cell r="B1417" t="str">
            <v>West Berkshire</v>
          </cell>
          <cell r="Q1417">
            <v>41985</v>
          </cell>
        </row>
        <row r="1418">
          <cell r="B1418" t="str">
            <v>Reading</v>
          </cell>
          <cell r="Q1418">
            <v>49792</v>
          </cell>
        </row>
        <row r="1419">
          <cell r="B1419" t="str">
            <v>Slough</v>
          </cell>
          <cell r="Q1419">
            <v>40804</v>
          </cell>
        </row>
        <row r="1420">
          <cell r="B1420" t="str">
            <v>Windsor and Maidenhead</v>
          </cell>
          <cell r="Q1420">
            <v>38677</v>
          </cell>
        </row>
        <row r="1421">
          <cell r="B1421" t="str">
            <v>Wokingham</v>
          </cell>
          <cell r="Q1421">
            <v>51305</v>
          </cell>
        </row>
        <row r="1422">
          <cell r="B1422" t="str">
            <v>Milton Keynes</v>
          </cell>
          <cell r="Q1422">
            <v>52064</v>
          </cell>
        </row>
        <row r="1423">
          <cell r="B1423" t="str">
            <v>Brighton and Hove</v>
          </cell>
          <cell r="Q1423">
            <v>39921</v>
          </cell>
        </row>
        <row r="1424">
          <cell r="B1424" t="str">
            <v>Portsmouth</v>
          </cell>
          <cell r="Q1424">
            <v>38278</v>
          </cell>
        </row>
        <row r="1425">
          <cell r="B1425" t="str">
            <v>Southampton</v>
          </cell>
          <cell r="Q1425">
            <v>33724</v>
          </cell>
        </row>
        <row r="1426">
          <cell r="B1426" t="str">
            <v>Isle of Wight</v>
          </cell>
          <cell r="Q1426">
            <v>33389</v>
          </cell>
        </row>
        <row r="1427">
          <cell r="B1427" t="str">
            <v>Buckinghamshire</v>
          </cell>
          <cell r="Q1427">
            <v>30212</v>
          </cell>
        </row>
        <row r="1428">
          <cell r="B1428" t="str">
            <v>Eastbourne</v>
          </cell>
          <cell r="Q1428">
            <v>48342</v>
          </cell>
        </row>
        <row r="1429">
          <cell r="B1429" t="str">
            <v>Hastings</v>
          </cell>
          <cell r="Q1429">
            <v>34088</v>
          </cell>
        </row>
        <row r="1430">
          <cell r="B1430" t="str">
            <v>Lewes</v>
          </cell>
          <cell r="Q1430">
            <v>29151</v>
          </cell>
        </row>
        <row r="1431">
          <cell r="B1431" t="str">
            <v>Rother</v>
          </cell>
          <cell r="Q1431">
            <v>34472</v>
          </cell>
        </row>
        <row r="1432">
          <cell r="B1432" t="str">
            <v>Wealden</v>
          </cell>
          <cell r="Q1432">
            <v>35969</v>
          </cell>
        </row>
        <row r="1433">
          <cell r="B1433" t="str">
            <v>Basingstoke and Deane</v>
          </cell>
          <cell r="Q1433">
            <v>37462</v>
          </cell>
        </row>
        <row r="1434">
          <cell r="B1434" t="str">
            <v>East Hampshire</v>
          </cell>
          <cell r="Q1434">
            <v>45776</v>
          </cell>
        </row>
        <row r="1435">
          <cell r="B1435" t="str">
            <v>Eastleigh</v>
          </cell>
          <cell r="Q1435" t="str">
            <v>#</v>
          </cell>
        </row>
        <row r="1436">
          <cell r="B1436" t="str">
            <v>Fareham</v>
          </cell>
          <cell r="Q1436">
            <v>38894</v>
          </cell>
        </row>
        <row r="1437">
          <cell r="B1437" t="str">
            <v>Gosport</v>
          </cell>
          <cell r="Q1437">
            <v>42335</v>
          </cell>
        </row>
        <row r="1438">
          <cell r="B1438" t="str">
            <v>Hart</v>
          </cell>
          <cell r="Q1438">
            <v>33332</v>
          </cell>
        </row>
        <row r="1439">
          <cell r="B1439" t="str">
            <v>Havant</v>
          </cell>
          <cell r="Q1439">
            <v>46312</v>
          </cell>
        </row>
        <row r="1440">
          <cell r="B1440" t="str">
            <v>New Forest</v>
          </cell>
          <cell r="Q1440">
            <v>34067</v>
          </cell>
        </row>
        <row r="1441">
          <cell r="B1441" t="str">
            <v>Rushmoor</v>
          </cell>
          <cell r="Q1441">
            <v>33602</v>
          </cell>
        </row>
        <row r="1442">
          <cell r="B1442" t="str">
            <v>Test Valley</v>
          </cell>
          <cell r="Q1442">
            <v>39152</v>
          </cell>
        </row>
        <row r="1443">
          <cell r="B1443" t="str">
            <v>Winchester</v>
          </cell>
          <cell r="Q1443">
            <v>38133</v>
          </cell>
        </row>
        <row r="1444">
          <cell r="B1444" t="str">
            <v>Ashford</v>
          </cell>
          <cell r="Q1444" t="str">
            <v>#</v>
          </cell>
        </row>
        <row r="1445">
          <cell r="B1445" t="str">
            <v>Canterbury</v>
          </cell>
          <cell r="Q1445">
            <v>38243</v>
          </cell>
        </row>
        <row r="1446">
          <cell r="B1446" t="str">
            <v>Dartford</v>
          </cell>
          <cell r="Q1446">
            <v>34185</v>
          </cell>
        </row>
        <row r="1447">
          <cell r="B1447" t="str">
            <v>Dover</v>
          </cell>
          <cell r="Q1447">
            <v>41307</v>
          </cell>
        </row>
        <row r="1448">
          <cell r="B1448" t="str">
            <v>Gravesham</v>
          </cell>
          <cell r="Q1448">
            <v>36843</v>
          </cell>
        </row>
        <row r="1449">
          <cell r="B1449" t="str">
            <v>Maidstone</v>
          </cell>
          <cell r="Q1449">
            <v>35194</v>
          </cell>
        </row>
        <row r="1450">
          <cell r="B1450" t="str">
            <v>Sevenoaks</v>
          </cell>
          <cell r="Q1450">
            <v>37141</v>
          </cell>
        </row>
        <row r="1451">
          <cell r="B1451" t="str">
            <v>Folkestone and Hythe</v>
          </cell>
          <cell r="Q1451">
            <v>45088</v>
          </cell>
        </row>
        <row r="1452">
          <cell r="B1452" t="str">
            <v>Swale</v>
          </cell>
          <cell r="Q1452">
            <v>34623</v>
          </cell>
        </row>
        <row r="1453">
          <cell r="B1453" t="str">
            <v>Thanet</v>
          </cell>
          <cell r="Q1453">
            <v>35981</v>
          </cell>
        </row>
        <row r="1454">
          <cell r="B1454" t="str">
            <v>Tonbridge and Malling</v>
          </cell>
          <cell r="Q1454">
            <v>33492</v>
          </cell>
        </row>
        <row r="1455">
          <cell r="B1455" t="str">
            <v>Tunbridge Wells</v>
          </cell>
          <cell r="Q1455">
            <v>41291</v>
          </cell>
        </row>
        <row r="1456">
          <cell r="B1456" t="str">
            <v>Cherwell</v>
          </cell>
          <cell r="Q1456">
            <v>49007</v>
          </cell>
        </row>
        <row r="1457">
          <cell r="B1457" t="str">
            <v>Oxford</v>
          </cell>
          <cell r="Q1457">
            <v>41893</v>
          </cell>
        </row>
        <row r="1458">
          <cell r="B1458" t="str">
            <v>South Oxfordshire</v>
          </cell>
          <cell r="Q1458">
            <v>41852</v>
          </cell>
        </row>
        <row r="1459">
          <cell r="B1459" t="str">
            <v>Vale of White Horse</v>
          </cell>
          <cell r="Q1459" t="str">
            <v>#</v>
          </cell>
        </row>
        <row r="1460">
          <cell r="B1460" t="str">
            <v>West Oxfordshire</v>
          </cell>
          <cell r="Q1460">
            <v>42397</v>
          </cell>
        </row>
        <row r="1461">
          <cell r="B1461" t="str">
            <v>Elmbridge</v>
          </cell>
          <cell r="Q1461">
            <v>37699</v>
          </cell>
        </row>
        <row r="1462">
          <cell r="B1462" t="str">
            <v>Epsom and Ewell</v>
          </cell>
          <cell r="Q1462" t="str">
            <v>#</v>
          </cell>
        </row>
        <row r="1463">
          <cell r="B1463" t="str">
            <v>Guildford</v>
          </cell>
          <cell r="Q1463">
            <v>47734</v>
          </cell>
        </row>
        <row r="1464">
          <cell r="B1464" t="str">
            <v>Mole Valley</v>
          </cell>
          <cell r="Q1464" t="str">
            <v>#</v>
          </cell>
        </row>
        <row r="1465">
          <cell r="B1465" t="str">
            <v>Reigate and Banstead</v>
          </cell>
          <cell r="Q1465" t="str">
            <v>#</v>
          </cell>
        </row>
        <row r="1466">
          <cell r="B1466" t="str">
            <v>Runnymede</v>
          </cell>
          <cell r="Q1466">
            <v>53787</v>
          </cell>
        </row>
        <row r="1467">
          <cell r="B1467" t="str">
            <v>Spelthorne</v>
          </cell>
          <cell r="Q1467">
            <v>48740</v>
          </cell>
        </row>
        <row r="1468">
          <cell r="B1468" t="str">
            <v>Surrey Heath</v>
          </cell>
          <cell r="Q1468">
            <v>44229</v>
          </cell>
        </row>
        <row r="1469">
          <cell r="B1469" t="str">
            <v>Tandridge</v>
          </cell>
          <cell r="Q1469" t="str">
            <v>#</v>
          </cell>
        </row>
        <row r="1470">
          <cell r="B1470" t="str">
            <v>Waverley</v>
          </cell>
          <cell r="Q1470">
            <v>38699</v>
          </cell>
        </row>
        <row r="1471">
          <cell r="B1471" t="str">
            <v>Woking</v>
          </cell>
          <cell r="Q1471">
            <v>54984</v>
          </cell>
        </row>
        <row r="1472">
          <cell r="B1472" t="str">
            <v>Adur</v>
          </cell>
          <cell r="Q1472">
            <v>50295</v>
          </cell>
        </row>
        <row r="1473">
          <cell r="B1473" t="str">
            <v>Arun</v>
          </cell>
          <cell r="Q1473">
            <v>35684</v>
          </cell>
        </row>
        <row r="1474">
          <cell r="B1474" t="str">
            <v>Chichester</v>
          </cell>
          <cell r="Q1474">
            <v>33307</v>
          </cell>
        </row>
        <row r="1475">
          <cell r="B1475" t="str">
            <v>Crawley</v>
          </cell>
          <cell r="Q1475">
            <v>34475</v>
          </cell>
        </row>
        <row r="1476">
          <cell r="B1476" t="str">
            <v>Horsham</v>
          </cell>
          <cell r="Q1476">
            <v>39327</v>
          </cell>
        </row>
        <row r="1477">
          <cell r="B1477" t="str">
            <v>Mid Sussex</v>
          </cell>
          <cell r="Q1477">
            <v>41609</v>
          </cell>
        </row>
        <row r="1478">
          <cell r="B1478" t="str">
            <v>Worthing</v>
          </cell>
          <cell r="Q1478">
            <v>39020</v>
          </cell>
        </row>
        <row r="1479">
          <cell r="B1479" t="str">
            <v>Bath and North East Somerset</v>
          </cell>
          <cell r="Q1479">
            <v>36688</v>
          </cell>
        </row>
        <row r="1480">
          <cell r="B1480" t="str">
            <v>Bristol, City of</v>
          </cell>
          <cell r="Q1480">
            <v>40139</v>
          </cell>
        </row>
        <row r="1481">
          <cell r="B1481" t="str">
            <v>North Somerset</v>
          </cell>
          <cell r="Q1481">
            <v>36674</v>
          </cell>
        </row>
        <row r="1482">
          <cell r="B1482" t="str">
            <v>South Gloucestershire</v>
          </cell>
          <cell r="Q1482">
            <v>36646</v>
          </cell>
        </row>
        <row r="1483">
          <cell r="B1483" t="str">
            <v>Plymouth</v>
          </cell>
          <cell r="Q1483">
            <v>37715</v>
          </cell>
        </row>
        <row r="1484">
          <cell r="B1484" t="str">
            <v>Torbay</v>
          </cell>
          <cell r="Q1484">
            <v>31263</v>
          </cell>
        </row>
        <row r="1485">
          <cell r="B1485" t="str">
            <v>Swindon</v>
          </cell>
          <cell r="Q1485">
            <v>29988</v>
          </cell>
        </row>
        <row r="1486">
          <cell r="B1486" t="str">
            <v>Cornwall</v>
          </cell>
          <cell r="Q1486">
            <v>37404</v>
          </cell>
        </row>
        <row r="1487">
          <cell r="B1487" t="str">
            <v>Isles of Scilly</v>
          </cell>
          <cell r="Q1487">
            <v>30900</v>
          </cell>
        </row>
        <row r="1488">
          <cell r="B1488" t="str">
            <v>Wiltshire</v>
          </cell>
          <cell r="Q1488" t="str">
            <v>#</v>
          </cell>
        </row>
        <row r="1489">
          <cell r="B1489" t="str">
            <v>Bournemouth, Christchurch and Poole</v>
          </cell>
          <cell r="Q1489">
            <v>36418</v>
          </cell>
        </row>
        <row r="1490">
          <cell r="B1490" t="str">
            <v>Dorset</v>
          </cell>
          <cell r="Q1490">
            <v>33673</v>
          </cell>
        </row>
        <row r="1491">
          <cell r="B1491" t="str">
            <v>East Devon</v>
          </cell>
          <cell r="Q1491">
            <v>32819</v>
          </cell>
        </row>
        <row r="1492">
          <cell r="B1492" t="str">
            <v>Exeter</v>
          </cell>
          <cell r="Q1492">
            <v>35657</v>
          </cell>
        </row>
        <row r="1493">
          <cell r="B1493" t="str">
            <v>Mid Devon</v>
          </cell>
          <cell r="Q1493">
            <v>33626</v>
          </cell>
        </row>
        <row r="1494">
          <cell r="B1494" t="str">
            <v>North Devon</v>
          </cell>
          <cell r="Q1494">
            <v>33134</v>
          </cell>
        </row>
        <row r="1495">
          <cell r="B1495" t="str">
            <v>South Hams</v>
          </cell>
          <cell r="Q1495">
            <v>27791</v>
          </cell>
        </row>
        <row r="1496">
          <cell r="B1496" t="str">
            <v>Teignbridge</v>
          </cell>
          <cell r="Q1496">
            <v>33227</v>
          </cell>
        </row>
        <row r="1497">
          <cell r="B1497" t="str">
            <v>Torridge</v>
          </cell>
          <cell r="Q1497">
            <v>32755</v>
          </cell>
        </row>
        <row r="1498">
          <cell r="B1498" t="str">
            <v>West Devon</v>
          </cell>
          <cell r="Q1498">
            <v>27655</v>
          </cell>
        </row>
        <row r="1499">
          <cell r="B1499" t="str">
            <v>Cheltenham</v>
          </cell>
          <cell r="Q1499">
            <v>26581</v>
          </cell>
        </row>
        <row r="1500">
          <cell r="B1500" t="str">
            <v>Cotswold</v>
          </cell>
          <cell r="Q1500">
            <v>41100</v>
          </cell>
        </row>
        <row r="1501">
          <cell r="B1501" t="str">
            <v>Forest of Dean</v>
          </cell>
          <cell r="Q1501">
            <v>39411</v>
          </cell>
        </row>
        <row r="1502">
          <cell r="B1502" t="str">
            <v>Gloucester</v>
          </cell>
          <cell r="Q1502">
            <v>33098</v>
          </cell>
        </row>
        <row r="1503">
          <cell r="B1503" t="str">
            <v>Stroud</v>
          </cell>
          <cell r="Q1503">
            <v>32684</v>
          </cell>
        </row>
        <row r="1504">
          <cell r="B1504" t="str">
            <v>Tewkesbury</v>
          </cell>
          <cell r="Q1504">
            <v>33303</v>
          </cell>
        </row>
        <row r="1505">
          <cell r="B1505" t="str">
            <v>Somerset</v>
          </cell>
          <cell r="Q1505">
            <v>36316</v>
          </cell>
        </row>
        <row r="1506">
          <cell r="B1506" t="str">
            <v>Isle of Anglesey</v>
          </cell>
          <cell r="Q1506">
            <v>32853</v>
          </cell>
        </row>
        <row r="1507">
          <cell r="B1507" t="str">
            <v>Gwynedd</v>
          </cell>
          <cell r="Q1507">
            <v>32082</v>
          </cell>
        </row>
        <row r="1508">
          <cell r="B1508" t="str">
            <v>Conwy</v>
          </cell>
          <cell r="Q1508">
            <v>28172</v>
          </cell>
        </row>
        <row r="1509">
          <cell r="B1509" t="str">
            <v>Denbighshire</v>
          </cell>
          <cell r="Q1509">
            <v>32254</v>
          </cell>
        </row>
        <row r="1510">
          <cell r="B1510" t="str">
            <v>Flintshire</v>
          </cell>
          <cell r="Q1510">
            <v>28098</v>
          </cell>
        </row>
        <row r="1511">
          <cell r="B1511" t="str">
            <v>Wrexham</v>
          </cell>
          <cell r="Q1511">
            <v>33982</v>
          </cell>
        </row>
        <row r="1512">
          <cell r="B1512" t="str">
            <v>Ceredigion</v>
          </cell>
          <cell r="Q1512">
            <v>32154</v>
          </cell>
        </row>
        <row r="1513">
          <cell r="B1513" t="str">
            <v>Pembrokeshire</v>
          </cell>
          <cell r="Q1513">
            <v>32898</v>
          </cell>
        </row>
        <row r="1514">
          <cell r="B1514" t="str">
            <v>Carmarthenshire</v>
          </cell>
          <cell r="Q1514">
            <v>29347</v>
          </cell>
        </row>
        <row r="1515">
          <cell r="B1515" t="str">
            <v>Swansea</v>
          </cell>
          <cell r="Q1515">
            <v>31949</v>
          </cell>
        </row>
        <row r="1516">
          <cell r="B1516" t="str">
            <v>Neath Port Talbot</v>
          </cell>
          <cell r="Q1516">
            <v>31485</v>
          </cell>
        </row>
        <row r="1517">
          <cell r="B1517" t="str">
            <v>Bridgend</v>
          </cell>
          <cell r="Q1517">
            <v>31542</v>
          </cell>
        </row>
        <row r="1518">
          <cell r="B1518" t="str">
            <v>Vale of Glamorgan</v>
          </cell>
          <cell r="Q1518">
            <v>33572</v>
          </cell>
        </row>
        <row r="1519">
          <cell r="B1519" t="str">
            <v>Cardiff</v>
          </cell>
          <cell r="Q1519">
            <v>37600</v>
          </cell>
        </row>
        <row r="1520">
          <cell r="B1520" t="str">
            <v>Rhondda Cynon Taf</v>
          </cell>
          <cell r="Q1520">
            <v>34531</v>
          </cell>
        </row>
        <row r="1521">
          <cell r="B1521" t="str">
            <v>Caerphilly</v>
          </cell>
          <cell r="Q1521">
            <v>30677</v>
          </cell>
        </row>
        <row r="1522">
          <cell r="B1522" t="str">
            <v>Blaenau Gwent</v>
          </cell>
          <cell r="Q1522">
            <v>30230</v>
          </cell>
        </row>
        <row r="1523">
          <cell r="B1523" t="str">
            <v>Torfaen</v>
          </cell>
          <cell r="Q1523">
            <v>30066</v>
          </cell>
        </row>
        <row r="1524">
          <cell r="B1524" t="str">
            <v>Monmouthshire</v>
          </cell>
          <cell r="Q1524">
            <v>32193</v>
          </cell>
        </row>
        <row r="1525">
          <cell r="B1525" t="str">
            <v>Newport</v>
          </cell>
          <cell r="Q1525">
            <v>41091</v>
          </cell>
        </row>
        <row r="1526">
          <cell r="B1526" t="str">
            <v>Powys</v>
          </cell>
          <cell r="Q1526">
            <v>33299</v>
          </cell>
        </row>
        <row r="1527">
          <cell r="B1527" t="str">
            <v>Merthyr Tydfil</v>
          </cell>
          <cell r="Q1527">
            <v>31758</v>
          </cell>
        </row>
        <row r="1528">
          <cell r="B1528" t="str">
            <v>Clackmannanshire</v>
          </cell>
          <cell r="Q1528">
            <v>33656</v>
          </cell>
        </row>
        <row r="1529">
          <cell r="B1529" t="str">
            <v>Dumfries and Galloway</v>
          </cell>
          <cell r="Q1529">
            <v>38841</v>
          </cell>
        </row>
        <row r="1530">
          <cell r="B1530" t="str">
            <v>East Ayrshire</v>
          </cell>
          <cell r="Q1530">
            <v>30626</v>
          </cell>
        </row>
        <row r="1531">
          <cell r="B1531" t="str">
            <v>East Lothian</v>
          </cell>
          <cell r="Q1531">
            <v>32823</v>
          </cell>
        </row>
        <row r="1532">
          <cell r="B1532" t="str">
            <v>East Renfrewshire</v>
          </cell>
          <cell r="Q1532">
            <v>39416</v>
          </cell>
        </row>
        <row r="1533">
          <cell r="B1533" t="str">
            <v>Na h-Eileanan Siar</v>
          </cell>
          <cell r="Q1533">
            <v>44243</v>
          </cell>
        </row>
        <row r="1534">
          <cell r="B1534" t="str">
            <v>Falkirk</v>
          </cell>
          <cell r="Q1534">
            <v>32408</v>
          </cell>
        </row>
        <row r="1535">
          <cell r="B1535" t="str">
            <v>Highland</v>
          </cell>
          <cell r="Q1535">
            <v>34739</v>
          </cell>
        </row>
        <row r="1536">
          <cell r="B1536" t="str">
            <v>Inverclyde</v>
          </cell>
          <cell r="Q1536">
            <v>34149</v>
          </cell>
        </row>
        <row r="1537">
          <cell r="B1537" t="str">
            <v>Midlothian</v>
          </cell>
          <cell r="Q1537">
            <v>31758</v>
          </cell>
        </row>
        <row r="1538">
          <cell r="B1538" t="str">
            <v>Moray</v>
          </cell>
          <cell r="Q1538">
            <v>37312</v>
          </cell>
        </row>
        <row r="1539">
          <cell r="B1539" t="str">
            <v>North Ayrshire</v>
          </cell>
          <cell r="Q1539">
            <v>28194</v>
          </cell>
        </row>
        <row r="1540">
          <cell r="B1540" t="str">
            <v>Orkney Islands</v>
          </cell>
          <cell r="Q1540">
            <v>33986</v>
          </cell>
        </row>
        <row r="1541">
          <cell r="B1541" t="str">
            <v>Scottish Borders</v>
          </cell>
          <cell r="Q1541">
            <v>30668</v>
          </cell>
        </row>
        <row r="1542">
          <cell r="B1542" t="str">
            <v>Shetland Islands</v>
          </cell>
          <cell r="Q1542">
            <v>31467</v>
          </cell>
        </row>
        <row r="1543">
          <cell r="B1543" t="str">
            <v>South Ayrshire</v>
          </cell>
          <cell r="Q1543">
            <v>33829</v>
          </cell>
        </row>
        <row r="1544">
          <cell r="B1544" t="str">
            <v>South Lanarkshire</v>
          </cell>
          <cell r="Q1544">
            <v>35799</v>
          </cell>
        </row>
        <row r="1545">
          <cell r="B1545" t="str">
            <v>Stirling</v>
          </cell>
          <cell r="Q1545">
            <v>36315</v>
          </cell>
        </row>
        <row r="1546">
          <cell r="B1546" t="str">
            <v>Aberdeen City</v>
          </cell>
          <cell r="Q1546">
            <v>42211</v>
          </cell>
        </row>
        <row r="1547">
          <cell r="B1547" t="str">
            <v>Aberdeenshire</v>
          </cell>
          <cell r="Q1547">
            <v>36568</v>
          </cell>
        </row>
        <row r="1548">
          <cell r="B1548" t="str">
            <v>Argyll and Bute</v>
          </cell>
          <cell r="Q1548">
            <v>38411</v>
          </cell>
        </row>
        <row r="1549">
          <cell r="B1549" t="str">
            <v>City of Edinburgh</v>
          </cell>
          <cell r="Q1549">
            <v>30916</v>
          </cell>
        </row>
        <row r="1550">
          <cell r="B1550" t="str">
            <v>Renfrewshire</v>
          </cell>
          <cell r="Q1550">
            <v>40987</v>
          </cell>
        </row>
        <row r="1551">
          <cell r="B1551" t="str">
            <v>West Dunbartonshire</v>
          </cell>
          <cell r="Q1551">
            <v>35776</v>
          </cell>
        </row>
        <row r="1552">
          <cell r="B1552" t="str">
            <v>West Lothian</v>
          </cell>
          <cell r="Q1552">
            <v>32375</v>
          </cell>
        </row>
        <row r="1553">
          <cell r="B1553" t="str">
            <v>Angus</v>
          </cell>
          <cell r="Q1553">
            <v>37668</v>
          </cell>
        </row>
        <row r="1554">
          <cell r="B1554" t="str">
            <v>Dundee City</v>
          </cell>
          <cell r="Q1554">
            <v>33037</v>
          </cell>
        </row>
        <row r="1555">
          <cell r="B1555" t="str">
            <v>East Dunbartonshire</v>
          </cell>
          <cell r="Q1555">
            <v>32994</v>
          </cell>
        </row>
        <row r="1556">
          <cell r="B1556" t="str">
            <v>Fife</v>
          </cell>
          <cell r="Q1556">
            <v>44046</v>
          </cell>
        </row>
        <row r="1557">
          <cell r="B1557" t="str">
            <v>Perth and Kinross</v>
          </cell>
          <cell r="Q1557">
            <v>35466</v>
          </cell>
        </row>
        <row r="1558">
          <cell r="B1558" t="str">
            <v>Glasgow City</v>
          </cell>
          <cell r="Q1558">
            <v>36743</v>
          </cell>
        </row>
        <row r="1559">
          <cell r="B1559" t="str">
            <v>North Lanarkshire</v>
          </cell>
          <cell r="Q1559">
            <v>34068</v>
          </cell>
        </row>
        <row r="1560">
          <cell r="B1560" t="str">
            <v>North East</v>
          </cell>
          <cell r="Q1560">
            <v>34753</v>
          </cell>
        </row>
        <row r="1561">
          <cell r="B1561" t="str">
            <v>North West</v>
          </cell>
          <cell r="Q1561">
            <v>32557</v>
          </cell>
        </row>
        <row r="1562">
          <cell r="B1562" t="str">
            <v>Yorkshire and The Humber</v>
          </cell>
          <cell r="Q1562">
            <v>35150</v>
          </cell>
        </row>
        <row r="1563">
          <cell r="B1563" t="str">
            <v>East Midlands</v>
          </cell>
          <cell r="Q1563">
            <v>33965</v>
          </cell>
        </row>
        <row r="1564">
          <cell r="B1564" t="str">
            <v>West Midlands</v>
          </cell>
          <cell r="Q1564">
            <v>33948</v>
          </cell>
        </row>
        <row r="1565">
          <cell r="B1565" t="str">
            <v>East</v>
          </cell>
          <cell r="Q1565">
            <v>34713</v>
          </cell>
        </row>
        <row r="1566">
          <cell r="B1566" t="str">
            <v>London</v>
          </cell>
          <cell r="Q1566">
            <v>40552</v>
          </cell>
        </row>
        <row r="1567">
          <cell r="B1567" t="str">
            <v>South East</v>
          </cell>
          <cell r="Q1567">
            <v>51469</v>
          </cell>
        </row>
        <row r="1568">
          <cell r="B1568" t="str">
            <v>South West</v>
          </cell>
          <cell r="Q1568">
            <v>42314</v>
          </cell>
        </row>
        <row r="1569">
          <cell r="B1569" t="str">
            <v>Wales</v>
          </cell>
          <cell r="Q1569">
            <v>34378</v>
          </cell>
        </row>
        <row r="1570">
          <cell r="B1570" t="str">
            <v>Scotland</v>
          </cell>
          <cell r="Q1570">
            <v>32456</v>
          </cell>
        </row>
        <row r="1571">
          <cell r="B1571" t="str">
            <v>Northern Ireland</v>
          </cell>
          <cell r="Q1571">
            <v>36033</v>
          </cell>
        </row>
        <row r="1572">
          <cell r="Q1572">
            <v>32748</v>
          </cell>
        </row>
        <row r="1608">
          <cell r="Q1608">
            <v>2024</v>
          </cell>
        </row>
        <row r="1609">
          <cell r="B1609" t="str">
            <v>Great Britain</v>
          </cell>
        </row>
        <row r="1610">
          <cell r="B1610" t="str">
            <v>United Kingdom</v>
          </cell>
          <cell r="Q1610">
            <v>730.6</v>
          </cell>
        </row>
        <row r="1611">
          <cell r="B1611" t="str">
            <v>Hartlepool</v>
          </cell>
          <cell r="Q1611">
            <v>728.3</v>
          </cell>
        </row>
        <row r="1612">
          <cell r="B1612" t="str">
            <v>Middlesbrough</v>
          </cell>
          <cell r="Q1612">
            <v>648.20000000000005</v>
          </cell>
        </row>
        <row r="1613">
          <cell r="B1613" t="str">
            <v>Redcar and Cleveland</v>
          </cell>
          <cell r="Q1613">
            <v>613.1</v>
          </cell>
        </row>
        <row r="1614">
          <cell r="B1614" t="str">
            <v>Stockton-on-Tees</v>
          </cell>
          <cell r="Q1614">
            <v>636.9</v>
          </cell>
        </row>
        <row r="1615">
          <cell r="B1615" t="str">
            <v>Darlington</v>
          </cell>
          <cell r="Q1615">
            <v>647.9</v>
          </cell>
        </row>
        <row r="1616">
          <cell r="B1616" t="str">
            <v>County Durham</v>
          </cell>
          <cell r="Q1616">
            <v>652.4</v>
          </cell>
        </row>
        <row r="1617">
          <cell r="B1617" t="str">
            <v>Northumberland</v>
          </cell>
          <cell r="Q1617">
            <v>637.1</v>
          </cell>
        </row>
        <row r="1618">
          <cell r="B1618" t="str">
            <v>Newcastle upon Tyne</v>
          </cell>
          <cell r="Q1618">
            <v>690.2</v>
          </cell>
        </row>
        <row r="1619">
          <cell r="B1619" t="str">
            <v>North Tyneside</v>
          </cell>
          <cell r="Q1619">
            <v>687.6</v>
          </cell>
        </row>
        <row r="1620">
          <cell r="B1620" t="str">
            <v>South Tyneside</v>
          </cell>
          <cell r="Q1620">
            <v>709.9</v>
          </cell>
        </row>
        <row r="1621">
          <cell r="B1621" t="str">
            <v>Sunderland</v>
          </cell>
          <cell r="Q1621">
            <v>662</v>
          </cell>
        </row>
        <row r="1622">
          <cell r="B1622" t="str">
            <v>Gateshead</v>
          </cell>
          <cell r="Q1622">
            <v>643.9</v>
          </cell>
        </row>
        <row r="1623">
          <cell r="B1623" t="str">
            <v>Halton</v>
          </cell>
          <cell r="Q1623">
            <v>643.70000000000005</v>
          </cell>
        </row>
        <row r="1624">
          <cell r="B1624" t="str">
            <v>Warrington</v>
          </cell>
          <cell r="Q1624">
            <v>689.9</v>
          </cell>
        </row>
        <row r="1625">
          <cell r="B1625" t="str">
            <v>Blackburn with Darwen</v>
          </cell>
          <cell r="Q1625">
            <v>736.7</v>
          </cell>
        </row>
        <row r="1626">
          <cell r="B1626" t="str">
            <v>Blackpool</v>
          </cell>
          <cell r="Q1626">
            <v>593.70000000000005</v>
          </cell>
        </row>
        <row r="1627">
          <cell r="B1627" t="str">
            <v>Cheshire East</v>
          </cell>
          <cell r="Q1627">
            <v>600.70000000000005</v>
          </cell>
        </row>
        <row r="1628">
          <cell r="B1628" t="str">
            <v>Cheshire West and Chester</v>
          </cell>
          <cell r="Q1628">
            <v>758.9</v>
          </cell>
        </row>
        <row r="1629">
          <cell r="B1629" t="str">
            <v>Cumberland</v>
          </cell>
          <cell r="Q1629">
            <v>753.2</v>
          </cell>
        </row>
        <row r="1630">
          <cell r="B1630" t="str">
            <v>Westmorland and Furness</v>
          </cell>
          <cell r="Q1630">
            <v>755.3</v>
          </cell>
        </row>
        <row r="1631">
          <cell r="B1631" t="str">
            <v>Burnley</v>
          </cell>
          <cell r="Q1631">
            <v>733.4</v>
          </cell>
        </row>
        <row r="1632">
          <cell r="B1632" t="str">
            <v>Chorley</v>
          </cell>
          <cell r="Q1632">
            <v>629.5</v>
          </cell>
        </row>
        <row r="1633">
          <cell r="B1633" t="str">
            <v>Fylde</v>
          </cell>
          <cell r="Q1633">
            <v>724.7</v>
          </cell>
        </row>
        <row r="1634">
          <cell r="B1634" t="str">
            <v>Hyndburn</v>
          </cell>
          <cell r="Q1634">
            <v>738.7</v>
          </cell>
        </row>
        <row r="1635">
          <cell r="B1635" t="str">
            <v>Lancaster</v>
          </cell>
          <cell r="Q1635">
            <v>659.9</v>
          </cell>
        </row>
        <row r="1636">
          <cell r="B1636" t="str">
            <v>Pendle</v>
          </cell>
          <cell r="Q1636">
            <v>652.20000000000005</v>
          </cell>
        </row>
        <row r="1637">
          <cell r="B1637" t="str">
            <v>Preston</v>
          </cell>
          <cell r="Q1637">
            <v>585.79999999999995</v>
          </cell>
        </row>
        <row r="1638">
          <cell r="B1638" t="str">
            <v>Ribble Valley</v>
          </cell>
          <cell r="Q1638">
            <v>693.9</v>
          </cell>
        </row>
        <row r="1639">
          <cell r="B1639" t="str">
            <v>Rossendale</v>
          </cell>
          <cell r="Q1639">
            <v>788</v>
          </cell>
        </row>
        <row r="1640">
          <cell r="B1640" t="str">
            <v>South Ribble</v>
          </cell>
          <cell r="Q1640">
            <v>670.9</v>
          </cell>
        </row>
        <row r="1641">
          <cell r="B1641" t="str">
            <v>West Lancashire</v>
          </cell>
          <cell r="Q1641">
            <v>697.8</v>
          </cell>
        </row>
        <row r="1642">
          <cell r="B1642" t="str">
            <v>Wyre</v>
          </cell>
          <cell r="Q1642">
            <v>717.2</v>
          </cell>
        </row>
        <row r="1643">
          <cell r="B1643" t="str">
            <v>Bolton</v>
          </cell>
          <cell r="Q1643">
            <v>716.5</v>
          </cell>
        </row>
        <row r="1644">
          <cell r="B1644" t="str">
            <v>Bury</v>
          </cell>
          <cell r="Q1644">
            <v>666.4</v>
          </cell>
        </row>
        <row r="1645">
          <cell r="B1645" t="str">
            <v>Manchester</v>
          </cell>
          <cell r="Q1645">
            <v>689.9</v>
          </cell>
        </row>
        <row r="1646">
          <cell r="B1646" t="str">
            <v>Oldham</v>
          </cell>
          <cell r="Q1646">
            <v>669.8</v>
          </cell>
        </row>
        <row r="1647">
          <cell r="B1647" t="str">
            <v>Rochdale</v>
          </cell>
          <cell r="Q1647">
            <v>663.3</v>
          </cell>
        </row>
        <row r="1648">
          <cell r="B1648" t="str">
            <v>Salford</v>
          </cell>
          <cell r="Q1648">
            <v>689.6</v>
          </cell>
        </row>
        <row r="1649">
          <cell r="B1649" t="str">
            <v>Stockport</v>
          </cell>
          <cell r="Q1649">
            <v>679.5</v>
          </cell>
        </row>
        <row r="1650">
          <cell r="B1650" t="str">
            <v>Tameside</v>
          </cell>
          <cell r="Q1650">
            <v>765.6</v>
          </cell>
        </row>
        <row r="1651">
          <cell r="B1651" t="str">
            <v>Trafford</v>
          </cell>
          <cell r="Q1651">
            <v>661.7</v>
          </cell>
        </row>
        <row r="1652">
          <cell r="B1652" t="str">
            <v>Wigan</v>
          </cell>
          <cell r="Q1652">
            <v>780.6</v>
          </cell>
        </row>
        <row r="1653">
          <cell r="B1653" t="str">
            <v>Knowsley</v>
          </cell>
          <cell r="Q1653">
            <v>677.1</v>
          </cell>
        </row>
        <row r="1654">
          <cell r="B1654" t="str">
            <v>Liverpool</v>
          </cell>
          <cell r="Q1654">
            <v>718</v>
          </cell>
        </row>
        <row r="1655">
          <cell r="B1655" t="str">
            <v>St. Helens</v>
          </cell>
          <cell r="Q1655">
            <v>692.8</v>
          </cell>
        </row>
        <row r="1656">
          <cell r="B1656" t="str">
            <v>Sefton</v>
          </cell>
          <cell r="Q1656">
            <v>689.5</v>
          </cell>
        </row>
        <row r="1657">
          <cell r="B1657" t="str">
            <v>Wirral</v>
          </cell>
          <cell r="Q1657">
            <v>680.2</v>
          </cell>
        </row>
        <row r="1658">
          <cell r="B1658" t="str">
            <v>Kingston upon Hull, City of</v>
          </cell>
          <cell r="Q1658">
            <v>713.6</v>
          </cell>
        </row>
        <row r="1659">
          <cell r="B1659" t="str">
            <v>East Riding of Yorkshire</v>
          </cell>
          <cell r="Q1659">
            <v>601.20000000000005</v>
          </cell>
        </row>
        <row r="1660">
          <cell r="B1660" t="str">
            <v>North East Lincolnshire</v>
          </cell>
          <cell r="Q1660">
            <v>714.7</v>
          </cell>
        </row>
        <row r="1661">
          <cell r="B1661" t="str">
            <v>North Lincolnshire</v>
          </cell>
          <cell r="Q1661">
            <v>669.9</v>
          </cell>
        </row>
        <row r="1662">
          <cell r="B1662" t="str">
            <v>York</v>
          </cell>
          <cell r="Q1662">
            <v>697.4</v>
          </cell>
        </row>
        <row r="1663">
          <cell r="B1663" t="str">
            <v>North Yorkshire</v>
          </cell>
          <cell r="Q1663">
            <v>718.4</v>
          </cell>
        </row>
        <row r="1664">
          <cell r="B1664" t="str">
            <v>Barnsley</v>
          </cell>
          <cell r="Q1664">
            <v>674.6</v>
          </cell>
        </row>
        <row r="1665">
          <cell r="B1665" t="str">
            <v>Doncaster</v>
          </cell>
          <cell r="Q1665">
            <v>689.6</v>
          </cell>
        </row>
        <row r="1666">
          <cell r="B1666" t="str">
            <v>Rotherham</v>
          </cell>
          <cell r="Q1666">
            <v>669.2</v>
          </cell>
        </row>
        <row r="1667">
          <cell r="B1667" t="str">
            <v>Sheffield</v>
          </cell>
          <cell r="Q1667">
            <v>660.3</v>
          </cell>
        </row>
        <row r="1668">
          <cell r="B1668" t="str">
            <v>Bradford</v>
          </cell>
          <cell r="Q1668">
            <v>703.7</v>
          </cell>
        </row>
        <row r="1669">
          <cell r="B1669" t="str">
            <v>Calderdale</v>
          </cell>
          <cell r="Q1669">
            <v>642.9</v>
          </cell>
        </row>
        <row r="1670">
          <cell r="B1670" t="str">
            <v>Kirklees</v>
          </cell>
          <cell r="Q1670">
            <v>686.6</v>
          </cell>
        </row>
        <row r="1671">
          <cell r="B1671" t="str">
            <v>Leeds</v>
          </cell>
          <cell r="Q1671">
            <v>670.2</v>
          </cell>
        </row>
        <row r="1672">
          <cell r="B1672" t="str">
            <v>Wakefield</v>
          </cell>
          <cell r="Q1672">
            <v>700.8</v>
          </cell>
        </row>
        <row r="1673">
          <cell r="B1673" t="str">
            <v>Derby</v>
          </cell>
          <cell r="Q1673">
            <v>644.9</v>
          </cell>
        </row>
        <row r="1674">
          <cell r="B1674" t="str">
            <v>Leicester</v>
          </cell>
          <cell r="Q1674">
            <v>686.7</v>
          </cell>
        </row>
        <row r="1675">
          <cell r="B1675" t="str">
            <v>Rutland</v>
          </cell>
          <cell r="Q1675">
            <v>588.79999999999995</v>
          </cell>
        </row>
        <row r="1676">
          <cell r="B1676" t="str">
            <v>Nottingham</v>
          </cell>
          <cell r="Q1676">
            <v>843.6</v>
          </cell>
        </row>
        <row r="1677">
          <cell r="B1677" t="str">
            <v>North Northamptonshire</v>
          </cell>
          <cell r="Q1677">
            <v>590.4</v>
          </cell>
        </row>
        <row r="1678">
          <cell r="B1678" t="str">
            <v>West Northamptonshire</v>
          </cell>
          <cell r="Q1678">
            <v>703</v>
          </cell>
        </row>
        <row r="1679">
          <cell r="B1679" t="str">
            <v>Amber Valley</v>
          </cell>
          <cell r="Q1679">
            <v>710.7</v>
          </cell>
        </row>
        <row r="1680">
          <cell r="B1680" t="str">
            <v>Bolsover</v>
          </cell>
          <cell r="Q1680">
            <v>686.1</v>
          </cell>
        </row>
        <row r="1681">
          <cell r="B1681" t="str">
            <v>Chesterfield</v>
          </cell>
          <cell r="Q1681">
            <v>616.1</v>
          </cell>
        </row>
        <row r="1682">
          <cell r="B1682" t="str">
            <v>Derbyshire Dales</v>
          </cell>
          <cell r="Q1682">
            <v>665.7</v>
          </cell>
        </row>
        <row r="1683">
          <cell r="B1683" t="str">
            <v>Erewash</v>
          </cell>
          <cell r="Q1683">
            <v>768.9</v>
          </cell>
        </row>
        <row r="1684">
          <cell r="B1684" t="str">
            <v>High Peak</v>
          </cell>
          <cell r="Q1684">
            <v>687.8</v>
          </cell>
        </row>
        <row r="1685">
          <cell r="B1685" t="str">
            <v>North East Derbyshire</v>
          </cell>
          <cell r="Q1685">
            <v>724.1</v>
          </cell>
        </row>
        <row r="1686">
          <cell r="B1686" t="str">
            <v>South Derbyshire</v>
          </cell>
          <cell r="Q1686">
            <v>684.1</v>
          </cell>
        </row>
        <row r="1687">
          <cell r="B1687" t="str">
            <v>Blaby</v>
          </cell>
          <cell r="Q1687">
            <v>758.8</v>
          </cell>
        </row>
        <row r="1688">
          <cell r="B1688" t="str">
            <v>Charnwood</v>
          </cell>
          <cell r="Q1688">
            <v>736</v>
          </cell>
        </row>
        <row r="1689">
          <cell r="B1689" t="str">
            <v>Harborough</v>
          </cell>
          <cell r="Q1689">
            <v>711.7</v>
          </cell>
        </row>
        <row r="1690">
          <cell r="B1690" t="str">
            <v>Hinckley and Bosworth</v>
          </cell>
          <cell r="Q1690">
            <v>786.8</v>
          </cell>
        </row>
        <row r="1691">
          <cell r="B1691" t="str">
            <v>Melton</v>
          </cell>
          <cell r="Q1691">
            <v>670.4</v>
          </cell>
        </row>
        <row r="1692">
          <cell r="B1692" t="str">
            <v>North West Leicestershire</v>
          </cell>
          <cell r="Q1692">
            <v>628.70000000000005</v>
          </cell>
        </row>
        <row r="1693">
          <cell r="B1693" t="str">
            <v>Oadby and Wigston</v>
          </cell>
          <cell r="Q1693">
            <v>764.7</v>
          </cell>
        </row>
        <row r="1694">
          <cell r="B1694" t="str">
            <v>Boston</v>
          </cell>
          <cell r="Q1694">
            <v>667.3</v>
          </cell>
        </row>
        <row r="1695">
          <cell r="B1695" t="str">
            <v>East Lindsey</v>
          </cell>
          <cell r="Q1695">
            <v>573.5</v>
          </cell>
        </row>
        <row r="1696">
          <cell r="B1696" t="str">
            <v>Lincoln</v>
          </cell>
          <cell r="Q1696">
            <v>607.79999999999995</v>
          </cell>
        </row>
        <row r="1697">
          <cell r="B1697" t="str">
            <v>North Kesteven</v>
          </cell>
          <cell r="Q1697">
            <v>650.29999999999995</v>
          </cell>
        </row>
        <row r="1698">
          <cell r="B1698" t="str">
            <v>South Holland</v>
          </cell>
          <cell r="Q1698">
            <v>742.4</v>
          </cell>
        </row>
        <row r="1699">
          <cell r="B1699" t="str">
            <v>South Kesteven</v>
          </cell>
          <cell r="Q1699">
            <v>642.70000000000005</v>
          </cell>
        </row>
        <row r="1700">
          <cell r="B1700" t="str">
            <v>West Lindsey</v>
          </cell>
          <cell r="Q1700">
            <v>689.1</v>
          </cell>
        </row>
        <row r="1701">
          <cell r="B1701" t="str">
            <v>Ashfield</v>
          </cell>
          <cell r="Q1701">
            <v>685.3</v>
          </cell>
        </row>
        <row r="1702">
          <cell r="B1702" t="str">
            <v>Bassetlaw</v>
          </cell>
          <cell r="Q1702">
            <v>652.9</v>
          </cell>
        </row>
        <row r="1703">
          <cell r="B1703" t="str">
            <v>Broxtowe</v>
          </cell>
          <cell r="Q1703">
            <v>643.1</v>
          </cell>
        </row>
        <row r="1704">
          <cell r="B1704" t="str">
            <v>Gedling</v>
          </cell>
          <cell r="Q1704">
            <v>756.4</v>
          </cell>
        </row>
        <row r="1705">
          <cell r="B1705" t="str">
            <v>Mansfield</v>
          </cell>
          <cell r="Q1705">
            <v>704.1</v>
          </cell>
        </row>
        <row r="1706">
          <cell r="B1706" t="str">
            <v>Newark and Sherwood</v>
          </cell>
          <cell r="Q1706">
            <v>629.6</v>
          </cell>
        </row>
        <row r="1707">
          <cell r="B1707" t="str">
            <v>Rushcliffe</v>
          </cell>
          <cell r="Q1707">
            <v>729.1</v>
          </cell>
        </row>
        <row r="1708">
          <cell r="B1708" t="str">
            <v>Herefordshire, County of</v>
          </cell>
          <cell r="Q1708">
            <v>804.9</v>
          </cell>
        </row>
        <row r="1709">
          <cell r="B1709" t="str">
            <v>Telford and Wrekin</v>
          </cell>
          <cell r="Q1709">
            <v>662.9</v>
          </cell>
        </row>
        <row r="1710">
          <cell r="B1710" t="str">
            <v>Stoke-on-Trent</v>
          </cell>
          <cell r="Q1710">
            <v>661.2</v>
          </cell>
        </row>
        <row r="1711">
          <cell r="B1711" t="str">
            <v>Shropshire</v>
          </cell>
          <cell r="Q1711">
            <v>608.9</v>
          </cell>
        </row>
        <row r="1712">
          <cell r="B1712" t="str">
            <v>Cannock Chase</v>
          </cell>
          <cell r="Q1712">
            <v>699.1</v>
          </cell>
        </row>
        <row r="1713">
          <cell r="B1713" t="str">
            <v>East Staffordshire</v>
          </cell>
          <cell r="Q1713">
            <v>650.9</v>
          </cell>
        </row>
        <row r="1714">
          <cell r="B1714" t="str">
            <v>Lichfield</v>
          </cell>
          <cell r="Q1714">
            <v>668.5</v>
          </cell>
        </row>
        <row r="1715">
          <cell r="B1715" t="str">
            <v>Newcastle-under-Lyme</v>
          </cell>
          <cell r="Q1715">
            <v>794</v>
          </cell>
        </row>
        <row r="1716">
          <cell r="B1716" t="str">
            <v>South Staffordshire</v>
          </cell>
          <cell r="Q1716">
            <v>675</v>
          </cell>
        </row>
        <row r="1717">
          <cell r="B1717" t="str">
            <v>Stafford</v>
          </cell>
          <cell r="Q1717">
            <v>766.7</v>
          </cell>
        </row>
        <row r="1718">
          <cell r="B1718" t="str">
            <v>Staffordshire Moorlands</v>
          </cell>
          <cell r="Q1718">
            <v>773.9</v>
          </cell>
        </row>
        <row r="1719">
          <cell r="B1719" t="str">
            <v>Tamworth</v>
          </cell>
          <cell r="Q1719">
            <v>731.8</v>
          </cell>
        </row>
        <row r="1720">
          <cell r="B1720" t="str">
            <v>North Warwickshire</v>
          </cell>
          <cell r="Q1720">
            <v>683.6</v>
          </cell>
        </row>
        <row r="1721">
          <cell r="B1721" t="str">
            <v>Nuneaton and Bedworth</v>
          </cell>
          <cell r="Q1721">
            <v>703.8</v>
          </cell>
        </row>
        <row r="1722">
          <cell r="B1722" t="str">
            <v>Rugby</v>
          </cell>
          <cell r="Q1722">
            <v>670.3</v>
          </cell>
        </row>
        <row r="1723">
          <cell r="B1723" t="str">
            <v>Stratford-on-Avon</v>
          </cell>
          <cell r="Q1723">
            <v>818.9</v>
          </cell>
        </row>
        <row r="1724">
          <cell r="B1724" t="str">
            <v>Warwick</v>
          </cell>
          <cell r="Q1724">
            <v>769.4</v>
          </cell>
        </row>
        <row r="1725">
          <cell r="B1725" t="str">
            <v>Bromsgrove</v>
          </cell>
          <cell r="Q1725">
            <v>839.7</v>
          </cell>
        </row>
        <row r="1726">
          <cell r="B1726" t="str">
            <v>Malvern Hills</v>
          </cell>
          <cell r="Q1726">
            <v>822.2</v>
          </cell>
        </row>
        <row r="1727">
          <cell r="B1727" t="str">
            <v>Redditch</v>
          </cell>
          <cell r="Q1727">
            <v>788.4</v>
          </cell>
        </row>
        <row r="1728">
          <cell r="B1728" t="str">
            <v>Worcester</v>
          </cell>
          <cell r="Q1728">
            <v>649.4</v>
          </cell>
        </row>
        <row r="1729">
          <cell r="B1729" t="str">
            <v>Wychavon</v>
          </cell>
          <cell r="Q1729">
            <v>729.6</v>
          </cell>
        </row>
        <row r="1730">
          <cell r="B1730" t="str">
            <v>Wyre Forest</v>
          </cell>
          <cell r="Q1730">
            <v>670.8</v>
          </cell>
        </row>
        <row r="1731">
          <cell r="B1731" t="str">
            <v>Birmingham</v>
          </cell>
          <cell r="Q1731">
            <v>674.5</v>
          </cell>
        </row>
        <row r="1732">
          <cell r="B1732" t="str">
            <v>Coventry</v>
          </cell>
          <cell r="Q1732">
            <v>661.5</v>
          </cell>
        </row>
        <row r="1733">
          <cell r="B1733" t="str">
            <v>Dudley</v>
          </cell>
          <cell r="Q1733">
            <v>691</v>
          </cell>
        </row>
        <row r="1734">
          <cell r="B1734" t="str">
            <v>Sandwell</v>
          </cell>
          <cell r="Q1734">
            <v>678.6</v>
          </cell>
        </row>
        <row r="1735">
          <cell r="B1735" t="str">
            <v>Solihull</v>
          </cell>
          <cell r="Q1735">
            <v>643.5</v>
          </cell>
        </row>
        <row r="1736">
          <cell r="B1736" t="str">
            <v>Walsall</v>
          </cell>
          <cell r="Q1736">
            <v>796.5</v>
          </cell>
        </row>
        <row r="1737">
          <cell r="B1737" t="str">
            <v>Wolverhampton</v>
          </cell>
          <cell r="Q1737">
            <v>641.9</v>
          </cell>
        </row>
        <row r="1738">
          <cell r="B1738" t="str">
            <v>Peterborough</v>
          </cell>
          <cell r="Q1738">
            <v>663.1</v>
          </cell>
        </row>
        <row r="1739">
          <cell r="B1739" t="str">
            <v>Luton</v>
          </cell>
          <cell r="Q1739">
            <v>678.3</v>
          </cell>
        </row>
        <row r="1740">
          <cell r="B1740" t="str">
            <v>Southend-on-Sea</v>
          </cell>
          <cell r="Q1740">
            <v>670.7</v>
          </cell>
        </row>
        <row r="1741">
          <cell r="B1741" t="str">
            <v>Thurrock</v>
          </cell>
          <cell r="Q1741">
            <v>828.9</v>
          </cell>
        </row>
        <row r="1742">
          <cell r="B1742" t="str">
            <v>Bedford</v>
          </cell>
          <cell r="Q1742">
            <v>791.8</v>
          </cell>
        </row>
        <row r="1743">
          <cell r="B1743" t="str">
            <v>Central Bedfordshire</v>
          </cell>
          <cell r="Q1743">
            <v>753.9</v>
          </cell>
        </row>
        <row r="1744">
          <cell r="B1744" t="str">
            <v>Cambridge</v>
          </cell>
          <cell r="Q1744">
            <v>829.2</v>
          </cell>
        </row>
        <row r="1745">
          <cell r="B1745" t="str">
            <v>East Cambridgeshire</v>
          </cell>
          <cell r="Q1745">
            <v>832.9</v>
          </cell>
        </row>
        <row r="1746">
          <cell r="B1746" t="str">
            <v>Fenland</v>
          </cell>
          <cell r="Q1746">
            <v>751.9</v>
          </cell>
        </row>
        <row r="1747">
          <cell r="B1747" t="str">
            <v>Huntingdonshire</v>
          </cell>
          <cell r="Q1747">
            <v>699</v>
          </cell>
        </row>
        <row r="1748">
          <cell r="B1748" t="str">
            <v>South Cambridgeshire</v>
          </cell>
          <cell r="Q1748">
            <v>732.2</v>
          </cell>
        </row>
        <row r="1749">
          <cell r="B1749" t="str">
            <v>Basildon</v>
          </cell>
          <cell r="Q1749">
            <v>883</v>
          </cell>
        </row>
        <row r="1750">
          <cell r="B1750" t="str">
            <v>Braintree</v>
          </cell>
          <cell r="Q1750">
            <v>777.7</v>
          </cell>
        </row>
        <row r="1751">
          <cell r="B1751" t="str">
            <v>Brentwood</v>
          </cell>
          <cell r="Q1751">
            <v>781.9</v>
          </cell>
        </row>
        <row r="1752">
          <cell r="B1752" t="str">
            <v>Castle Point</v>
          </cell>
          <cell r="Q1752">
            <v>919.2</v>
          </cell>
        </row>
        <row r="1753">
          <cell r="B1753" t="str">
            <v>Chelmsford</v>
          </cell>
          <cell r="Q1753">
            <v>767.7</v>
          </cell>
        </row>
        <row r="1754">
          <cell r="B1754" t="str">
            <v>Colchester</v>
          </cell>
          <cell r="Q1754">
            <v>787.5</v>
          </cell>
        </row>
        <row r="1755">
          <cell r="B1755" t="str">
            <v>Epping Forest</v>
          </cell>
          <cell r="Q1755">
            <v>771.3</v>
          </cell>
        </row>
        <row r="1756">
          <cell r="B1756" t="str">
            <v>Harlow</v>
          </cell>
          <cell r="Q1756">
            <v>861.2</v>
          </cell>
        </row>
        <row r="1757">
          <cell r="B1757" t="str">
            <v>Maldon</v>
          </cell>
          <cell r="Q1757">
            <v>700.7</v>
          </cell>
        </row>
        <row r="1758">
          <cell r="B1758" t="str">
            <v>Rochford</v>
          </cell>
          <cell r="Q1758">
            <v>726.9</v>
          </cell>
        </row>
        <row r="1759">
          <cell r="B1759" t="str">
            <v>Tendring</v>
          </cell>
          <cell r="Q1759">
            <v>841.2</v>
          </cell>
        </row>
        <row r="1760">
          <cell r="B1760" t="str">
            <v>Uttlesford</v>
          </cell>
          <cell r="Q1760">
            <v>715.2</v>
          </cell>
        </row>
        <row r="1761">
          <cell r="B1761" t="str">
            <v>Broxbourne</v>
          </cell>
          <cell r="Q1761">
            <v>879.2</v>
          </cell>
        </row>
        <row r="1762">
          <cell r="B1762" t="str">
            <v>Dacorum</v>
          </cell>
          <cell r="Q1762">
            <v>797.8</v>
          </cell>
        </row>
        <row r="1763">
          <cell r="B1763" t="str">
            <v>Hertsmere</v>
          </cell>
          <cell r="Q1763">
            <v>814.6</v>
          </cell>
        </row>
        <row r="1764">
          <cell r="B1764" t="str">
            <v>North Hertfordshire</v>
          </cell>
          <cell r="Q1764">
            <v>821.6</v>
          </cell>
        </row>
        <row r="1765">
          <cell r="B1765" t="str">
            <v>Three Rivers</v>
          </cell>
          <cell r="Q1765">
            <v>880.7</v>
          </cell>
        </row>
        <row r="1766">
          <cell r="B1766" t="str">
            <v>Watford</v>
          </cell>
          <cell r="Q1766">
            <v>835.1</v>
          </cell>
        </row>
        <row r="1767">
          <cell r="B1767" t="str">
            <v>Breckland</v>
          </cell>
          <cell r="Q1767">
            <v>776.5</v>
          </cell>
        </row>
        <row r="1768">
          <cell r="B1768" t="str">
            <v>Broadland</v>
          </cell>
          <cell r="Q1768">
            <v>680.2</v>
          </cell>
        </row>
        <row r="1769">
          <cell r="B1769" t="str">
            <v>Great Yarmouth</v>
          </cell>
          <cell r="Q1769">
            <v>702.5</v>
          </cell>
        </row>
        <row r="1770">
          <cell r="B1770" t="str">
            <v>King's Lynn and West Norfolk</v>
          </cell>
          <cell r="Q1770">
            <v>631.20000000000005</v>
          </cell>
        </row>
        <row r="1771">
          <cell r="B1771" t="str">
            <v>North Norfolk</v>
          </cell>
          <cell r="Q1771">
            <v>678.3</v>
          </cell>
        </row>
        <row r="1772">
          <cell r="B1772" t="str">
            <v>Norwich</v>
          </cell>
          <cell r="Q1772">
            <v>655.5</v>
          </cell>
        </row>
        <row r="1773">
          <cell r="B1773" t="str">
            <v>South Norfolk</v>
          </cell>
          <cell r="Q1773">
            <v>646.79999999999995</v>
          </cell>
        </row>
        <row r="1774">
          <cell r="B1774" t="str">
            <v>Babergh</v>
          </cell>
          <cell r="Q1774">
            <v>754.8</v>
          </cell>
        </row>
        <row r="1775">
          <cell r="B1775" t="str">
            <v>Ipswich</v>
          </cell>
          <cell r="Q1775">
            <v>690.8</v>
          </cell>
        </row>
        <row r="1776">
          <cell r="B1776" t="str">
            <v>Mid Suffolk</v>
          </cell>
          <cell r="Q1776">
            <v>686.6</v>
          </cell>
        </row>
        <row r="1777">
          <cell r="B1777" t="str">
            <v>St Albans</v>
          </cell>
          <cell r="Q1777">
            <v>725.6</v>
          </cell>
        </row>
        <row r="1778">
          <cell r="B1778" t="str">
            <v>Welwyn Hatfield</v>
          </cell>
          <cell r="Q1778">
            <v>1034.2</v>
          </cell>
        </row>
        <row r="1779">
          <cell r="B1779" t="str">
            <v>East Hertfordshire</v>
          </cell>
          <cell r="Q1779">
            <v>780.1</v>
          </cell>
        </row>
        <row r="1780">
          <cell r="B1780" t="str">
            <v>Stevenage</v>
          </cell>
          <cell r="Q1780">
            <v>917.5</v>
          </cell>
        </row>
        <row r="1781">
          <cell r="B1781" t="str">
            <v>East Suffolk</v>
          </cell>
          <cell r="Q1781">
            <v>784.1</v>
          </cell>
        </row>
        <row r="1782">
          <cell r="B1782" t="str">
            <v>West Suffolk</v>
          </cell>
          <cell r="Q1782">
            <v>659.6</v>
          </cell>
        </row>
        <row r="1783">
          <cell r="B1783" t="str">
            <v>City of London</v>
          </cell>
          <cell r="Q1783">
            <v>723.7</v>
          </cell>
        </row>
        <row r="1784">
          <cell r="B1784" t="str">
            <v>Barking and Dagenham</v>
          </cell>
          <cell r="Q1784" t="str">
            <v>#</v>
          </cell>
        </row>
        <row r="1785">
          <cell r="B1785" t="str">
            <v>Barnet</v>
          </cell>
          <cell r="Q1785">
            <v>745</v>
          </cell>
        </row>
        <row r="1786">
          <cell r="B1786" t="str">
            <v>Bexley</v>
          </cell>
          <cell r="Q1786">
            <v>862.4</v>
          </cell>
        </row>
        <row r="1787">
          <cell r="B1787" t="str">
            <v>Brent</v>
          </cell>
          <cell r="Q1787">
            <v>849.1</v>
          </cell>
        </row>
        <row r="1788">
          <cell r="B1788" t="str">
            <v>Bromley</v>
          </cell>
          <cell r="Q1788">
            <v>747.7</v>
          </cell>
        </row>
        <row r="1789">
          <cell r="B1789" t="str">
            <v>Camden</v>
          </cell>
          <cell r="Q1789">
            <v>959</v>
          </cell>
        </row>
        <row r="1790">
          <cell r="B1790" t="str">
            <v>Croydon</v>
          </cell>
          <cell r="Q1790">
            <v>877.8</v>
          </cell>
        </row>
        <row r="1791">
          <cell r="B1791" t="str">
            <v>Ealing</v>
          </cell>
          <cell r="Q1791">
            <v>833.1</v>
          </cell>
        </row>
        <row r="1792">
          <cell r="B1792" t="str">
            <v>Enfield</v>
          </cell>
          <cell r="Q1792">
            <v>791.3</v>
          </cell>
        </row>
        <row r="1793">
          <cell r="B1793" t="str">
            <v>Greenwich</v>
          </cell>
          <cell r="Q1793">
            <v>839</v>
          </cell>
        </row>
        <row r="1794">
          <cell r="B1794" t="str">
            <v>Hackney</v>
          </cell>
          <cell r="Q1794">
            <v>855.5</v>
          </cell>
        </row>
        <row r="1795">
          <cell r="B1795" t="str">
            <v>Hammersmith and Fulham</v>
          </cell>
          <cell r="Q1795">
            <v>882</v>
          </cell>
        </row>
        <row r="1796">
          <cell r="B1796" t="str">
            <v>Haringey</v>
          </cell>
          <cell r="Q1796">
            <v>874.2</v>
          </cell>
        </row>
        <row r="1797">
          <cell r="B1797" t="str">
            <v>Harrow</v>
          </cell>
          <cell r="Q1797">
            <v>814.5</v>
          </cell>
        </row>
        <row r="1798">
          <cell r="B1798" t="str">
            <v>Havering</v>
          </cell>
          <cell r="Q1798">
            <v>853.1</v>
          </cell>
        </row>
        <row r="1799">
          <cell r="B1799" t="str">
            <v>Hillingdon</v>
          </cell>
          <cell r="Q1799">
            <v>823.9</v>
          </cell>
        </row>
        <row r="1800">
          <cell r="B1800" t="str">
            <v>Hounslow</v>
          </cell>
          <cell r="Q1800">
            <v>804.4</v>
          </cell>
        </row>
        <row r="1801">
          <cell r="B1801" t="str">
            <v>Islington</v>
          </cell>
          <cell r="Q1801">
            <v>766.6</v>
          </cell>
        </row>
        <row r="1802">
          <cell r="B1802" t="str">
            <v>Kensington and Chelsea</v>
          </cell>
          <cell r="Q1802">
            <v>934.1</v>
          </cell>
        </row>
        <row r="1803">
          <cell r="B1803" t="str">
            <v>Kingston upon Thames</v>
          </cell>
          <cell r="Q1803">
            <v>990</v>
          </cell>
        </row>
        <row r="1804">
          <cell r="B1804" t="str">
            <v>Lambeth</v>
          </cell>
          <cell r="Q1804">
            <v>844.4</v>
          </cell>
        </row>
        <row r="1805">
          <cell r="B1805" t="str">
            <v>Lewisham</v>
          </cell>
          <cell r="Q1805">
            <v>896.9</v>
          </cell>
        </row>
        <row r="1806">
          <cell r="B1806" t="str">
            <v>Merton</v>
          </cell>
          <cell r="Q1806">
            <v>839</v>
          </cell>
        </row>
        <row r="1807">
          <cell r="B1807" t="str">
            <v>Newham</v>
          </cell>
          <cell r="Q1807">
            <v>881.6</v>
          </cell>
        </row>
        <row r="1808">
          <cell r="B1808" t="str">
            <v>Redbridge</v>
          </cell>
          <cell r="Q1808">
            <v>758.5</v>
          </cell>
        </row>
        <row r="1809">
          <cell r="B1809" t="str">
            <v>Richmond upon Thames</v>
          </cell>
          <cell r="Q1809">
            <v>819.7</v>
          </cell>
        </row>
        <row r="1810">
          <cell r="B1810" t="str">
            <v>Southwark</v>
          </cell>
          <cell r="Q1810">
            <v>960.5</v>
          </cell>
        </row>
        <row r="1811">
          <cell r="B1811" t="str">
            <v>Sutton</v>
          </cell>
          <cell r="Q1811">
            <v>882.4</v>
          </cell>
        </row>
        <row r="1812">
          <cell r="B1812" t="str">
            <v>Tower Hamlets</v>
          </cell>
          <cell r="Q1812">
            <v>853.2</v>
          </cell>
        </row>
        <row r="1813">
          <cell r="B1813" t="str">
            <v>Waltham Forest</v>
          </cell>
          <cell r="Q1813">
            <v>887.6</v>
          </cell>
        </row>
        <row r="1814">
          <cell r="B1814" t="str">
            <v>Wandsworth</v>
          </cell>
          <cell r="Q1814">
            <v>839.7</v>
          </cell>
        </row>
        <row r="1815">
          <cell r="B1815" t="str">
            <v>Westminster</v>
          </cell>
          <cell r="Q1815">
            <v>925.6</v>
          </cell>
        </row>
        <row r="1816">
          <cell r="B1816" t="str">
            <v>Medway</v>
          </cell>
          <cell r="Q1816">
            <v>958.2</v>
          </cell>
        </row>
        <row r="1817">
          <cell r="B1817" t="str">
            <v>Bracknell Forest</v>
          </cell>
          <cell r="Q1817">
            <v>754.6</v>
          </cell>
        </row>
        <row r="1818">
          <cell r="B1818" t="str">
            <v>West Berkshire</v>
          </cell>
          <cell r="Q1818">
            <v>811.1</v>
          </cell>
        </row>
        <row r="1819">
          <cell r="B1819" t="str">
            <v>Reading</v>
          </cell>
          <cell r="Q1819">
            <v>812.6</v>
          </cell>
        </row>
        <row r="1820">
          <cell r="B1820" t="str">
            <v>Slough</v>
          </cell>
          <cell r="Q1820">
            <v>782.4</v>
          </cell>
        </row>
        <row r="1821">
          <cell r="B1821" t="str">
            <v>Windsor and Maidenhead</v>
          </cell>
          <cell r="Q1821">
            <v>760.4</v>
          </cell>
        </row>
        <row r="1822">
          <cell r="B1822" t="str">
            <v>Wokingham</v>
          </cell>
          <cell r="Q1822">
            <v>860.2</v>
          </cell>
        </row>
        <row r="1823">
          <cell r="B1823" t="str">
            <v>Milton Keynes</v>
          </cell>
          <cell r="Q1823">
            <v>899.7</v>
          </cell>
        </row>
        <row r="1824">
          <cell r="B1824" t="str">
            <v>Brighton and Hove</v>
          </cell>
          <cell r="Q1824">
            <v>773.1</v>
          </cell>
        </row>
        <row r="1825">
          <cell r="B1825" t="str">
            <v>Portsmouth</v>
          </cell>
          <cell r="Q1825">
            <v>750.3</v>
          </cell>
        </row>
        <row r="1826">
          <cell r="B1826" t="str">
            <v>Southampton</v>
          </cell>
          <cell r="Q1826">
            <v>690.1</v>
          </cell>
        </row>
        <row r="1827">
          <cell r="B1827" t="str">
            <v>Isle of Wight</v>
          </cell>
          <cell r="Q1827">
            <v>689.9</v>
          </cell>
        </row>
        <row r="1828">
          <cell r="B1828" t="str">
            <v>Buckinghamshire</v>
          </cell>
          <cell r="Q1828">
            <v>649.6</v>
          </cell>
        </row>
        <row r="1829">
          <cell r="B1829" t="str">
            <v>Eastbourne</v>
          </cell>
          <cell r="Q1829">
            <v>845.9</v>
          </cell>
        </row>
        <row r="1830">
          <cell r="B1830" t="str">
            <v>Hastings</v>
          </cell>
          <cell r="Q1830">
            <v>704.9</v>
          </cell>
        </row>
        <row r="1831">
          <cell r="B1831" t="str">
            <v>Lewes</v>
          </cell>
          <cell r="Q1831">
            <v>667.8</v>
          </cell>
        </row>
        <row r="1832">
          <cell r="B1832" t="str">
            <v>Rother</v>
          </cell>
          <cell r="Q1832">
            <v>748.9</v>
          </cell>
        </row>
        <row r="1833">
          <cell r="B1833" t="str">
            <v>Wealden</v>
          </cell>
          <cell r="Q1833">
            <v>706.7</v>
          </cell>
        </row>
        <row r="1834">
          <cell r="B1834" t="str">
            <v>Basingstoke and Deane</v>
          </cell>
          <cell r="Q1834">
            <v>751.4</v>
          </cell>
        </row>
        <row r="1835">
          <cell r="B1835" t="str">
            <v>East Hampshire</v>
          </cell>
          <cell r="Q1835">
            <v>834.1</v>
          </cell>
        </row>
        <row r="1836">
          <cell r="B1836" t="str">
            <v>Eastleigh</v>
          </cell>
          <cell r="Q1836">
            <v>824.2</v>
          </cell>
        </row>
        <row r="1837">
          <cell r="B1837" t="str">
            <v>Fareham</v>
          </cell>
          <cell r="Q1837">
            <v>791.2</v>
          </cell>
        </row>
        <row r="1838">
          <cell r="B1838" t="str">
            <v>Gosport</v>
          </cell>
          <cell r="Q1838">
            <v>827.4</v>
          </cell>
        </row>
        <row r="1839">
          <cell r="B1839" t="str">
            <v>Hart</v>
          </cell>
          <cell r="Q1839">
            <v>711</v>
          </cell>
        </row>
        <row r="1840">
          <cell r="B1840" t="str">
            <v>Havant</v>
          </cell>
          <cell r="Q1840">
            <v>914.6</v>
          </cell>
        </row>
        <row r="1841">
          <cell r="B1841" t="str">
            <v>New Forest</v>
          </cell>
          <cell r="Q1841">
            <v>714.3</v>
          </cell>
        </row>
        <row r="1842">
          <cell r="B1842" t="str">
            <v>Rushmoor</v>
          </cell>
          <cell r="Q1842">
            <v>695.9</v>
          </cell>
        </row>
        <row r="1843">
          <cell r="B1843" t="str">
            <v>Test Valley</v>
          </cell>
          <cell r="Q1843">
            <v>724.4</v>
          </cell>
        </row>
        <row r="1844">
          <cell r="B1844" t="str">
            <v>Winchester</v>
          </cell>
          <cell r="Q1844">
            <v>753.9</v>
          </cell>
        </row>
        <row r="1845">
          <cell r="B1845" t="str">
            <v>Ashford</v>
          </cell>
          <cell r="Q1845">
            <v>847.5</v>
          </cell>
        </row>
        <row r="1846">
          <cell r="B1846" t="str">
            <v>Canterbury</v>
          </cell>
          <cell r="Q1846">
            <v>699</v>
          </cell>
        </row>
        <row r="1847">
          <cell r="B1847" t="str">
            <v>Dartford</v>
          </cell>
          <cell r="Q1847">
            <v>728.3</v>
          </cell>
        </row>
        <row r="1848">
          <cell r="B1848" t="str">
            <v>Dover</v>
          </cell>
          <cell r="Q1848">
            <v>813.3</v>
          </cell>
        </row>
        <row r="1849">
          <cell r="B1849" t="str">
            <v>Gravesham</v>
          </cell>
          <cell r="Q1849">
            <v>738.3</v>
          </cell>
        </row>
        <row r="1850">
          <cell r="B1850" t="str">
            <v>Maidstone</v>
          </cell>
          <cell r="Q1850">
            <v>691.3</v>
          </cell>
        </row>
        <row r="1851">
          <cell r="B1851" t="str">
            <v>Sevenoaks</v>
          </cell>
          <cell r="Q1851">
            <v>693.2</v>
          </cell>
        </row>
        <row r="1852">
          <cell r="B1852" t="str">
            <v>Folkestone and Hythe</v>
          </cell>
          <cell r="Q1852">
            <v>915.3</v>
          </cell>
        </row>
        <row r="1853">
          <cell r="B1853" t="str">
            <v>Swale</v>
          </cell>
          <cell r="Q1853">
            <v>694.9</v>
          </cell>
        </row>
        <row r="1854">
          <cell r="B1854" t="str">
            <v>Thanet</v>
          </cell>
          <cell r="Q1854">
            <v>749.6</v>
          </cell>
        </row>
        <row r="1855">
          <cell r="B1855" t="str">
            <v>Tonbridge and Malling</v>
          </cell>
          <cell r="Q1855">
            <v>696.1</v>
          </cell>
        </row>
        <row r="1856">
          <cell r="B1856" t="str">
            <v>Tunbridge Wells</v>
          </cell>
          <cell r="Q1856">
            <v>792.1</v>
          </cell>
        </row>
        <row r="1857">
          <cell r="B1857" t="str">
            <v>Cherwell</v>
          </cell>
          <cell r="Q1857">
            <v>838.4</v>
          </cell>
        </row>
        <row r="1858">
          <cell r="B1858" t="str">
            <v>Oxford</v>
          </cell>
          <cell r="Q1858">
            <v>771</v>
          </cell>
        </row>
        <row r="1859">
          <cell r="B1859" t="str">
            <v>South Oxfordshire</v>
          </cell>
          <cell r="Q1859">
            <v>777.2</v>
          </cell>
        </row>
        <row r="1860">
          <cell r="B1860" t="str">
            <v>Vale of White Horse</v>
          </cell>
          <cell r="Q1860">
            <v>881.6</v>
          </cell>
        </row>
        <row r="1861">
          <cell r="B1861" t="str">
            <v>West Oxfordshire</v>
          </cell>
          <cell r="Q1861">
            <v>801.4</v>
          </cell>
        </row>
        <row r="1862">
          <cell r="B1862" t="str">
            <v>Elmbridge</v>
          </cell>
          <cell r="Q1862">
            <v>787.6</v>
          </cell>
        </row>
        <row r="1863">
          <cell r="B1863" t="str">
            <v>Epsom and Ewell</v>
          </cell>
          <cell r="Q1863">
            <v>1011.6</v>
          </cell>
        </row>
        <row r="1864">
          <cell r="B1864" t="str">
            <v>Guildford</v>
          </cell>
          <cell r="Q1864">
            <v>848.1</v>
          </cell>
        </row>
        <row r="1865">
          <cell r="B1865" t="str">
            <v>Mole Valley</v>
          </cell>
          <cell r="Q1865">
            <v>849.6</v>
          </cell>
        </row>
        <row r="1866">
          <cell r="B1866" t="str">
            <v>Reigate and Banstead</v>
          </cell>
          <cell r="Q1866">
            <v>870.2</v>
          </cell>
        </row>
        <row r="1867">
          <cell r="B1867" t="str">
            <v>Runnymede</v>
          </cell>
          <cell r="Q1867">
            <v>853.2</v>
          </cell>
        </row>
        <row r="1868">
          <cell r="B1868" t="str">
            <v>Spelthorne</v>
          </cell>
          <cell r="Q1868">
            <v>899.1</v>
          </cell>
        </row>
        <row r="1869">
          <cell r="B1869" t="str">
            <v>Surrey Heath</v>
          </cell>
          <cell r="Q1869">
            <v>794.7</v>
          </cell>
        </row>
        <row r="1870">
          <cell r="B1870" t="str">
            <v>Tandridge</v>
          </cell>
          <cell r="Q1870">
            <v>876.1</v>
          </cell>
        </row>
        <row r="1871">
          <cell r="B1871" t="str">
            <v>Waverley</v>
          </cell>
          <cell r="Q1871">
            <v>809.5</v>
          </cell>
        </row>
        <row r="1872">
          <cell r="B1872" t="str">
            <v>Woking</v>
          </cell>
          <cell r="Q1872">
            <v>953.1</v>
          </cell>
        </row>
        <row r="1873">
          <cell r="B1873" t="str">
            <v>Adur</v>
          </cell>
          <cell r="Q1873">
            <v>839.1</v>
          </cell>
        </row>
        <row r="1874">
          <cell r="B1874" t="str">
            <v>Arun</v>
          </cell>
          <cell r="Q1874">
            <v>627</v>
          </cell>
        </row>
        <row r="1875">
          <cell r="B1875" t="str">
            <v>Chichester</v>
          </cell>
          <cell r="Q1875">
            <v>692.9</v>
          </cell>
        </row>
        <row r="1876">
          <cell r="B1876" t="str">
            <v>Crawley</v>
          </cell>
          <cell r="Q1876">
            <v>651.9</v>
          </cell>
        </row>
        <row r="1877">
          <cell r="B1877" t="str">
            <v>Horsham</v>
          </cell>
          <cell r="Q1877">
            <v>736.3</v>
          </cell>
        </row>
        <row r="1878">
          <cell r="B1878" t="str">
            <v>Mid Sussex</v>
          </cell>
          <cell r="Q1878">
            <v>822.5</v>
          </cell>
        </row>
        <row r="1879">
          <cell r="B1879" t="str">
            <v>Worthing</v>
          </cell>
          <cell r="Q1879">
            <v>793.9</v>
          </cell>
        </row>
        <row r="1880">
          <cell r="B1880" t="str">
            <v>Bath and North East Somerset</v>
          </cell>
          <cell r="Q1880">
            <v>735.3</v>
          </cell>
        </row>
        <row r="1881">
          <cell r="B1881" t="str">
            <v>Bristol, City of</v>
          </cell>
          <cell r="Q1881">
            <v>766.4</v>
          </cell>
        </row>
        <row r="1882">
          <cell r="B1882" t="str">
            <v>North Somerset</v>
          </cell>
          <cell r="Q1882">
            <v>740.6</v>
          </cell>
        </row>
        <row r="1883">
          <cell r="B1883" t="str">
            <v>South Gloucestershire</v>
          </cell>
          <cell r="Q1883">
            <v>750.9</v>
          </cell>
        </row>
        <row r="1884">
          <cell r="B1884" t="str">
            <v>Plymouth</v>
          </cell>
          <cell r="Q1884">
            <v>772.3</v>
          </cell>
        </row>
        <row r="1885">
          <cell r="B1885" t="str">
            <v>Torbay</v>
          </cell>
          <cell r="Q1885">
            <v>655.8</v>
          </cell>
        </row>
        <row r="1886">
          <cell r="B1886" t="str">
            <v>Swindon</v>
          </cell>
          <cell r="Q1886">
            <v>632.4</v>
          </cell>
        </row>
        <row r="1887">
          <cell r="B1887" t="str">
            <v>Cornwall</v>
          </cell>
          <cell r="Q1887">
            <v>713.8</v>
          </cell>
        </row>
        <row r="1888">
          <cell r="B1888" t="str">
            <v>Isles of Scilly</v>
          </cell>
          <cell r="Q1888">
            <v>669.4</v>
          </cell>
        </row>
        <row r="1889">
          <cell r="B1889" t="str">
            <v>Wiltshire</v>
          </cell>
          <cell r="Q1889" t="str">
            <v>#</v>
          </cell>
        </row>
        <row r="1890">
          <cell r="B1890" t="str">
            <v>Bournemouth, Christchurch and Poole</v>
          </cell>
          <cell r="Q1890">
            <v>721.3</v>
          </cell>
        </row>
        <row r="1891">
          <cell r="B1891" t="str">
            <v>Dorset</v>
          </cell>
          <cell r="Q1891">
            <v>690.4</v>
          </cell>
        </row>
        <row r="1892">
          <cell r="B1892" t="str">
            <v>East Devon</v>
          </cell>
          <cell r="Q1892">
            <v>692.8</v>
          </cell>
        </row>
        <row r="1893">
          <cell r="B1893" t="str">
            <v>Exeter</v>
          </cell>
          <cell r="Q1893">
            <v>751.3</v>
          </cell>
        </row>
        <row r="1894">
          <cell r="B1894" t="str">
            <v>Mid Devon</v>
          </cell>
          <cell r="Q1894">
            <v>697.8</v>
          </cell>
        </row>
        <row r="1895">
          <cell r="B1895" t="str">
            <v>North Devon</v>
          </cell>
          <cell r="Q1895">
            <v>685.9</v>
          </cell>
        </row>
        <row r="1896">
          <cell r="B1896" t="str">
            <v>South Hams</v>
          </cell>
          <cell r="Q1896">
            <v>609.79999999999995</v>
          </cell>
        </row>
        <row r="1897">
          <cell r="B1897" t="str">
            <v>Teignbridge</v>
          </cell>
          <cell r="Q1897">
            <v>729.2</v>
          </cell>
        </row>
        <row r="1898">
          <cell r="B1898" t="str">
            <v>Torridge</v>
          </cell>
          <cell r="Q1898">
            <v>659</v>
          </cell>
        </row>
        <row r="1899">
          <cell r="B1899" t="str">
            <v>West Devon</v>
          </cell>
          <cell r="Q1899">
            <v>622.70000000000005</v>
          </cell>
        </row>
        <row r="1900">
          <cell r="B1900" t="str">
            <v>Cheltenham</v>
          </cell>
          <cell r="Q1900">
            <v>717.9</v>
          </cell>
        </row>
        <row r="1901">
          <cell r="B1901" t="str">
            <v>Cotswold</v>
          </cell>
          <cell r="Q1901">
            <v>750.9</v>
          </cell>
        </row>
        <row r="1902">
          <cell r="B1902" t="str">
            <v>Forest of Dean</v>
          </cell>
          <cell r="Q1902">
            <v>757.7</v>
          </cell>
        </row>
        <row r="1903">
          <cell r="B1903" t="str">
            <v>Gloucester</v>
          </cell>
          <cell r="Q1903">
            <v>712.7</v>
          </cell>
        </row>
        <row r="1904">
          <cell r="B1904" t="str">
            <v>Stroud</v>
          </cell>
          <cell r="Q1904">
            <v>665.1</v>
          </cell>
        </row>
        <row r="1905">
          <cell r="B1905" t="str">
            <v>Tewkesbury</v>
          </cell>
          <cell r="Q1905">
            <v>700.1</v>
          </cell>
        </row>
        <row r="1906">
          <cell r="B1906" t="str">
            <v>Somerset</v>
          </cell>
          <cell r="Q1906">
            <v>721.1</v>
          </cell>
        </row>
        <row r="1907">
          <cell r="B1907" t="str">
            <v>Isle of Anglesey</v>
          </cell>
          <cell r="Q1907">
            <v>676.9</v>
          </cell>
        </row>
        <row r="1908">
          <cell r="B1908" t="str">
            <v>Gwynedd</v>
          </cell>
          <cell r="Q1908">
            <v>702.7</v>
          </cell>
        </row>
        <row r="1909">
          <cell r="B1909" t="str">
            <v>Conwy</v>
          </cell>
          <cell r="Q1909">
            <v>612.5</v>
          </cell>
        </row>
        <row r="1910">
          <cell r="B1910" t="str">
            <v>Denbighshire</v>
          </cell>
          <cell r="Q1910">
            <v>684.1</v>
          </cell>
        </row>
        <row r="1911">
          <cell r="B1911" t="str">
            <v>Flintshire</v>
          </cell>
          <cell r="Q1911">
            <v>599.79999999999995</v>
          </cell>
        </row>
        <row r="1912">
          <cell r="B1912" t="str">
            <v>Wrexham</v>
          </cell>
          <cell r="Q1912">
            <v>716.8</v>
          </cell>
        </row>
        <row r="1913">
          <cell r="B1913" t="str">
            <v>Ceredigion</v>
          </cell>
          <cell r="Q1913">
            <v>661.1</v>
          </cell>
        </row>
        <row r="1914">
          <cell r="B1914" t="str">
            <v>Pembrokeshire</v>
          </cell>
          <cell r="Q1914">
            <v>670.3</v>
          </cell>
        </row>
        <row r="1915">
          <cell r="B1915" t="str">
            <v>Carmarthenshire</v>
          </cell>
          <cell r="Q1915">
            <v>674.9</v>
          </cell>
        </row>
        <row r="1916">
          <cell r="B1916" t="str">
            <v>Swansea</v>
          </cell>
          <cell r="Q1916">
            <v>701.2</v>
          </cell>
        </row>
        <row r="1917">
          <cell r="B1917" t="str">
            <v>Neath Port Talbot</v>
          </cell>
          <cell r="Q1917">
            <v>670.9</v>
          </cell>
        </row>
        <row r="1918">
          <cell r="B1918" t="str">
            <v>Bridgend</v>
          </cell>
          <cell r="Q1918">
            <v>703</v>
          </cell>
        </row>
        <row r="1919">
          <cell r="B1919" t="str">
            <v>Vale of Glamorgan</v>
          </cell>
          <cell r="Q1919">
            <v>700.3</v>
          </cell>
        </row>
        <row r="1920">
          <cell r="B1920" t="str">
            <v>Cardiff</v>
          </cell>
          <cell r="Q1920">
            <v>751.8</v>
          </cell>
        </row>
        <row r="1921">
          <cell r="B1921" t="str">
            <v>Rhondda Cynon Taf</v>
          </cell>
          <cell r="Q1921">
            <v>693.4</v>
          </cell>
        </row>
        <row r="1922">
          <cell r="B1922" t="str">
            <v>Caerphilly</v>
          </cell>
          <cell r="Q1922">
            <v>662</v>
          </cell>
        </row>
        <row r="1923">
          <cell r="B1923" t="str">
            <v>Blaenau Gwent</v>
          </cell>
          <cell r="Q1923">
            <v>676.9</v>
          </cell>
        </row>
        <row r="1924">
          <cell r="B1924" t="str">
            <v>Torfaen</v>
          </cell>
          <cell r="Q1924">
            <v>686.2</v>
          </cell>
        </row>
        <row r="1925">
          <cell r="B1925" t="str">
            <v>Monmouthshire</v>
          </cell>
          <cell r="Q1925">
            <v>653.5</v>
          </cell>
        </row>
        <row r="1926">
          <cell r="B1926" t="str">
            <v>Newport</v>
          </cell>
          <cell r="Q1926">
            <v>787.8</v>
          </cell>
        </row>
        <row r="1927">
          <cell r="B1927" t="str">
            <v>Powys</v>
          </cell>
          <cell r="Q1927">
            <v>672.9</v>
          </cell>
        </row>
        <row r="1928">
          <cell r="B1928" t="str">
            <v>Merthyr Tydfil</v>
          </cell>
          <cell r="Q1928">
            <v>675.5</v>
          </cell>
        </row>
        <row r="1929">
          <cell r="B1929" t="str">
            <v>Clackmannanshire</v>
          </cell>
          <cell r="Q1929">
            <v>629.6</v>
          </cell>
        </row>
        <row r="1930">
          <cell r="B1930" t="str">
            <v>Dumfries and Galloway</v>
          </cell>
          <cell r="Q1930">
            <v>752.2</v>
          </cell>
        </row>
        <row r="1931">
          <cell r="B1931" t="str">
            <v>East Ayrshire</v>
          </cell>
          <cell r="Q1931">
            <v>682.9</v>
          </cell>
        </row>
        <row r="1932">
          <cell r="B1932" t="str">
            <v>East Lothian</v>
          </cell>
          <cell r="Q1932">
            <v>690</v>
          </cell>
        </row>
        <row r="1933">
          <cell r="B1933" t="str">
            <v>East Renfrewshire</v>
          </cell>
          <cell r="Q1933">
            <v>737.7</v>
          </cell>
        </row>
        <row r="1934">
          <cell r="B1934" t="str">
            <v>Na h-Eileanan Siar</v>
          </cell>
          <cell r="Q1934">
            <v>859.3</v>
          </cell>
        </row>
        <row r="1935">
          <cell r="B1935" t="str">
            <v>Falkirk</v>
          </cell>
          <cell r="Q1935">
            <v>743.1</v>
          </cell>
        </row>
        <row r="1936">
          <cell r="B1936" t="str">
            <v>Highland</v>
          </cell>
          <cell r="Q1936">
            <v>722.1</v>
          </cell>
        </row>
        <row r="1937">
          <cell r="B1937" t="str">
            <v>Inverclyde</v>
          </cell>
          <cell r="Q1937">
            <v>737.2</v>
          </cell>
        </row>
        <row r="1938">
          <cell r="B1938" t="str">
            <v>Midlothian</v>
          </cell>
          <cell r="Q1938">
            <v>685.5</v>
          </cell>
        </row>
        <row r="1939">
          <cell r="B1939" t="str">
            <v>Moray</v>
          </cell>
          <cell r="Q1939">
            <v>741.8</v>
          </cell>
        </row>
        <row r="1940">
          <cell r="B1940" t="str">
            <v>North Ayrshire</v>
          </cell>
          <cell r="Q1940">
            <v>639.79999999999995</v>
          </cell>
        </row>
        <row r="1941">
          <cell r="B1941" t="str">
            <v>Orkney Islands</v>
          </cell>
          <cell r="Q1941">
            <v>742.4</v>
          </cell>
        </row>
        <row r="1942">
          <cell r="B1942" t="str">
            <v>Scottish Borders</v>
          </cell>
          <cell r="Q1942">
            <v>775.5</v>
          </cell>
        </row>
        <row r="1943">
          <cell r="B1943" t="str">
            <v>Shetland Islands</v>
          </cell>
          <cell r="Q1943">
            <v>663.7</v>
          </cell>
        </row>
        <row r="1944">
          <cell r="B1944" t="str">
            <v>South Ayrshire</v>
          </cell>
          <cell r="Q1944">
            <v>782.1</v>
          </cell>
        </row>
        <row r="1945">
          <cell r="B1945" t="str">
            <v>South Lanarkshire</v>
          </cell>
          <cell r="Q1945">
            <v>848.9</v>
          </cell>
        </row>
        <row r="1946">
          <cell r="B1946" t="str">
            <v>Stirling</v>
          </cell>
          <cell r="Q1946">
            <v>747.5</v>
          </cell>
        </row>
        <row r="1947">
          <cell r="B1947" t="str">
            <v>Aberdeen City</v>
          </cell>
          <cell r="Q1947">
            <v>739.9</v>
          </cell>
        </row>
        <row r="1948">
          <cell r="B1948" t="str">
            <v>Aberdeenshire</v>
          </cell>
          <cell r="Q1948">
            <v>720.3</v>
          </cell>
        </row>
        <row r="1949">
          <cell r="B1949" t="str">
            <v>Argyll and Bute</v>
          </cell>
          <cell r="Q1949">
            <v>784.3</v>
          </cell>
        </row>
        <row r="1950">
          <cell r="B1950" t="str">
            <v>City of Edinburgh</v>
          </cell>
          <cell r="Q1950">
            <v>709.4</v>
          </cell>
        </row>
        <row r="1951">
          <cell r="B1951" t="str">
            <v>Renfrewshire</v>
          </cell>
          <cell r="Q1951">
            <v>782</v>
          </cell>
        </row>
        <row r="1952">
          <cell r="B1952" t="str">
            <v>West Dunbartonshire</v>
          </cell>
          <cell r="Q1952">
            <v>747.2</v>
          </cell>
        </row>
        <row r="1953">
          <cell r="B1953" t="str">
            <v>West Lothian</v>
          </cell>
          <cell r="Q1953">
            <v>722.3</v>
          </cell>
        </row>
        <row r="1954">
          <cell r="B1954" t="str">
            <v>Angus</v>
          </cell>
          <cell r="Q1954">
            <v>722.7</v>
          </cell>
        </row>
        <row r="1955">
          <cell r="B1955" t="str">
            <v>Dundee City</v>
          </cell>
          <cell r="Q1955">
            <v>682.5</v>
          </cell>
        </row>
        <row r="1956">
          <cell r="B1956" t="str">
            <v>East Dunbartonshire</v>
          </cell>
          <cell r="Q1956">
            <v>663.2</v>
          </cell>
        </row>
        <row r="1957">
          <cell r="B1957" t="str">
            <v>Fife</v>
          </cell>
          <cell r="Q1957">
            <v>860.1</v>
          </cell>
        </row>
        <row r="1958">
          <cell r="B1958" t="str">
            <v>Perth and Kinross</v>
          </cell>
          <cell r="Q1958">
            <v>732</v>
          </cell>
        </row>
        <row r="1959">
          <cell r="B1959" t="str">
            <v>Glasgow City</v>
          </cell>
          <cell r="Q1959">
            <v>754.6</v>
          </cell>
        </row>
        <row r="1960">
          <cell r="B1960" t="str">
            <v>North Lanarkshire</v>
          </cell>
          <cell r="Q1960">
            <v>721.5</v>
          </cell>
        </row>
        <row r="1961">
          <cell r="B1961" t="str">
            <v>North East</v>
          </cell>
          <cell r="Q1961">
            <v>739</v>
          </cell>
        </row>
        <row r="1962">
          <cell r="B1962" t="str">
            <v>North West</v>
          </cell>
          <cell r="Q1962">
            <v>661.4</v>
          </cell>
        </row>
        <row r="1963">
          <cell r="B1963" t="str">
            <v>Yorkshire and The Humber</v>
          </cell>
          <cell r="Q1963">
            <v>696.7</v>
          </cell>
        </row>
        <row r="1964">
          <cell r="B1964" t="str">
            <v>East Midlands</v>
          </cell>
          <cell r="Q1964">
            <v>676.7</v>
          </cell>
        </row>
        <row r="1965">
          <cell r="B1965" t="str">
            <v>West Midlands</v>
          </cell>
          <cell r="Q1965">
            <v>684</v>
          </cell>
        </row>
        <row r="1966">
          <cell r="B1966" t="str">
            <v>East</v>
          </cell>
          <cell r="Q1966">
            <v>689.9</v>
          </cell>
        </row>
        <row r="1967">
          <cell r="B1967" t="str">
            <v>London</v>
          </cell>
          <cell r="Q1967">
            <v>763.9</v>
          </cell>
        </row>
        <row r="1968">
          <cell r="B1968" t="str">
            <v>South East</v>
          </cell>
          <cell r="Q1968">
            <v>855</v>
          </cell>
        </row>
        <row r="1969">
          <cell r="B1969" t="str">
            <v>South West</v>
          </cell>
          <cell r="Q1969">
            <v>780</v>
          </cell>
        </row>
        <row r="1970">
          <cell r="B1970" t="str">
            <v>Wales</v>
          </cell>
          <cell r="Q1970">
            <v>701.4</v>
          </cell>
        </row>
        <row r="1971">
          <cell r="B1971" t="str">
            <v>Scotland</v>
          </cell>
          <cell r="Q1971">
            <v>685.3</v>
          </cell>
        </row>
        <row r="1972">
          <cell r="B1972" t="str">
            <v>Northern Ireland</v>
          </cell>
          <cell r="Q1972">
            <v>740.1</v>
          </cell>
        </row>
        <row r="1973">
          <cell r="Q1973">
            <v>664.6</v>
          </cell>
        </row>
        <row r="2006">
          <cell r="Q2006">
            <v>2024</v>
          </cell>
        </row>
        <row r="2007">
          <cell r="B2007" t="str">
            <v>Great Britain</v>
          </cell>
        </row>
        <row r="2008">
          <cell r="B2008" t="str">
            <v>United Kingdom</v>
          </cell>
          <cell r="Q2008">
            <v>37538</v>
          </cell>
        </row>
        <row r="2009">
          <cell r="B2009" t="str">
            <v>Hartlepool</v>
          </cell>
          <cell r="Q2009">
            <v>37439</v>
          </cell>
        </row>
        <row r="2010">
          <cell r="B2010" t="str">
            <v>Middlesbrough</v>
          </cell>
          <cell r="Q2010">
            <v>31584</v>
          </cell>
        </row>
        <row r="2011">
          <cell r="B2011" t="str">
            <v>Redcar and Cleveland</v>
          </cell>
          <cell r="Q2011">
            <v>32368</v>
          </cell>
        </row>
        <row r="2012">
          <cell r="B2012" t="str">
            <v>Stockton-on-Tees</v>
          </cell>
          <cell r="Q2012">
            <v>30588</v>
          </cell>
        </row>
        <row r="2013">
          <cell r="B2013" t="str">
            <v>Darlington</v>
          </cell>
          <cell r="Q2013">
            <v>34291</v>
          </cell>
        </row>
        <row r="2014">
          <cell r="B2014" t="str">
            <v>County Durham</v>
          </cell>
          <cell r="Q2014">
            <v>33374</v>
          </cell>
        </row>
        <row r="2015">
          <cell r="B2015" t="str">
            <v>Northumberland</v>
          </cell>
          <cell r="Q2015">
            <v>32380</v>
          </cell>
        </row>
        <row r="2016">
          <cell r="B2016" t="str">
            <v>Newcastle upon Tyne</v>
          </cell>
          <cell r="Q2016">
            <v>35990</v>
          </cell>
        </row>
        <row r="2017">
          <cell r="B2017" t="str">
            <v>North Tyneside</v>
          </cell>
          <cell r="Q2017">
            <v>34845</v>
          </cell>
        </row>
        <row r="2018">
          <cell r="B2018" t="str">
            <v>South Tyneside</v>
          </cell>
          <cell r="Q2018">
            <v>36800</v>
          </cell>
        </row>
        <row r="2019">
          <cell r="B2019" t="str">
            <v>Sunderland</v>
          </cell>
          <cell r="Q2019">
            <v>33152</v>
          </cell>
        </row>
        <row r="2020">
          <cell r="B2020" t="str">
            <v>Gateshead</v>
          </cell>
          <cell r="Q2020">
            <v>32714</v>
          </cell>
        </row>
        <row r="2021">
          <cell r="B2021" t="str">
            <v>Halton</v>
          </cell>
          <cell r="Q2021">
            <v>32670</v>
          </cell>
        </row>
        <row r="2022">
          <cell r="B2022" t="str">
            <v>Warrington</v>
          </cell>
          <cell r="Q2022">
            <v>35994</v>
          </cell>
        </row>
        <row r="2023">
          <cell r="B2023" t="str">
            <v>Blackburn with Darwen</v>
          </cell>
          <cell r="Q2023">
            <v>37256</v>
          </cell>
        </row>
        <row r="2024">
          <cell r="B2024" t="str">
            <v>Blackpool</v>
          </cell>
          <cell r="Q2024">
            <v>29262</v>
          </cell>
        </row>
        <row r="2025">
          <cell r="B2025" t="str">
            <v>Cheshire East</v>
          </cell>
          <cell r="Q2025">
            <v>31364</v>
          </cell>
        </row>
        <row r="2026">
          <cell r="B2026" t="str">
            <v>Cheshire West and Chester</v>
          </cell>
          <cell r="Q2026">
            <v>37596</v>
          </cell>
        </row>
        <row r="2027">
          <cell r="B2027" t="str">
            <v>Cumberland</v>
          </cell>
          <cell r="Q2027">
            <v>39353</v>
          </cell>
        </row>
        <row r="2028">
          <cell r="B2028" t="str">
            <v>Westmorland and Furness</v>
          </cell>
          <cell r="Q2028">
            <v>37823</v>
          </cell>
        </row>
        <row r="2029">
          <cell r="B2029" t="str">
            <v>Burnley</v>
          </cell>
          <cell r="Q2029">
            <v>40680</v>
          </cell>
        </row>
        <row r="2030">
          <cell r="B2030" t="str">
            <v>Chorley</v>
          </cell>
          <cell r="Q2030">
            <v>31786</v>
          </cell>
        </row>
        <row r="2031">
          <cell r="B2031" t="str">
            <v>Fylde</v>
          </cell>
          <cell r="Q2031">
            <v>38917</v>
          </cell>
        </row>
        <row r="2032">
          <cell r="B2032" t="str">
            <v>Hyndburn</v>
          </cell>
          <cell r="Q2032">
            <v>38133</v>
          </cell>
        </row>
        <row r="2033">
          <cell r="B2033" t="str">
            <v>Lancaster</v>
          </cell>
          <cell r="Q2033">
            <v>31949</v>
          </cell>
        </row>
        <row r="2034">
          <cell r="B2034" t="str">
            <v>Pendle</v>
          </cell>
          <cell r="Q2034">
            <v>33456</v>
          </cell>
        </row>
        <row r="2035">
          <cell r="B2035" t="str">
            <v>Preston</v>
          </cell>
          <cell r="Q2035">
            <v>28944</v>
          </cell>
        </row>
        <row r="2036">
          <cell r="B2036" t="str">
            <v>Ribble Valley</v>
          </cell>
          <cell r="Q2036">
            <v>36566</v>
          </cell>
        </row>
        <row r="2037">
          <cell r="B2037" t="str">
            <v>Rossendale</v>
          </cell>
          <cell r="Q2037">
            <v>40558</v>
          </cell>
        </row>
        <row r="2038">
          <cell r="B2038" t="str">
            <v>South Ribble</v>
          </cell>
          <cell r="Q2038">
            <v>32502</v>
          </cell>
        </row>
        <row r="2039">
          <cell r="B2039" t="str">
            <v>West Lancashire</v>
          </cell>
          <cell r="Q2039">
            <v>37859</v>
          </cell>
        </row>
        <row r="2040">
          <cell r="B2040" t="str">
            <v>Wyre</v>
          </cell>
          <cell r="Q2040">
            <v>36884</v>
          </cell>
        </row>
        <row r="2041">
          <cell r="B2041" t="str">
            <v>Bolton</v>
          </cell>
          <cell r="Q2041">
            <v>37270</v>
          </cell>
        </row>
        <row r="2042">
          <cell r="B2042" t="str">
            <v>Bury</v>
          </cell>
          <cell r="Q2042">
            <v>33498</v>
          </cell>
        </row>
        <row r="2043">
          <cell r="B2043" t="str">
            <v>Manchester</v>
          </cell>
          <cell r="Q2043">
            <v>35001</v>
          </cell>
        </row>
        <row r="2044">
          <cell r="B2044" t="str">
            <v>Oldham</v>
          </cell>
          <cell r="Q2044">
            <v>32689</v>
          </cell>
        </row>
        <row r="2045">
          <cell r="B2045" t="str">
            <v>Rochdale</v>
          </cell>
          <cell r="Q2045">
            <v>33106</v>
          </cell>
        </row>
        <row r="2046">
          <cell r="B2046" t="str">
            <v>Salford</v>
          </cell>
          <cell r="Q2046">
            <v>33967</v>
          </cell>
        </row>
        <row r="2047">
          <cell r="B2047" t="str">
            <v>Stockport</v>
          </cell>
          <cell r="Q2047">
            <v>34419</v>
          </cell>
        </row>
        <row r="2048">
          <cell r="B2048" t="str">
            <v>Tameside</v>
          </cell>
          <cell r="Q2048">
            <v>37533</v>
          </cell>
        </row>
        <row r="2049">
          <cell r="B2049" t="str">
            <v>Trafford</v>
          </cell>
          <cell r="Q2049">
            <v>33280</v>
          </cell>
        </row>
        <row r="2050">
          <cell r="B2050" t="str">
            <v>Wigan</v>
          </cell>
          <cell r="Q2050">
            <v>39369</v>
          </cell>
        </row>
        <row r="2051">
          <cell r="B2051" t="str">
            <v>Knowsley</v>
          </cell>
          <cell r="Q2051">
            <v>34438</v>
          </cell>
        </row>
        <row r="2052">
          <cell r="B2052" t="str">
            <v>Liverpool</v>
          </cell>
          <cell r="Q2052">
            <v>34277</v>
          </cell>
        </row>
        <row r="2053">
          <cell r="B2053" t="str">
            <v>St. Helens</v>
          </cell>
          <cell r="Q2053">
            <v>34686</v>
          </cell>
        </row>
        <row r="2054">
          <cell r="B2054" t="str">
            <v>Sefton</v>
          </cell>
          <cell r="Q2054">
            <v>34474</v>
          </cell>
        </row>
        <row r="2055">
          <cell r="B2055" t="str">
            <v>Wirral</v>
          </cell>
          <cell r="Q2055">
            <v>36815</v>
          </cell>
        </row>
        <row r="2056">
          <cell r="B2056" t="str">
            <v>Kingston upon Hull, City of</v>
          </cell>
          <cell r="Q2056">
            <v>36336</v>
          </cell>
        </row>
        <row r="2057">
          <cell r="B2057" t="str">
            <v>East Riding of Yorkshire</v>
          </cell>
          <cell r="Q2057">
            <v>30746</v>
          </cell>
        </row>
        <row r="2058">
          <cell r="B2058" t="str">
            <v>North East Lincolnshire</v>
          </cell>
          <cell r="Q2058">
            <v>36647</v>
          </cell>
        </row>
        <row r="2059">
          <cell r="B2059" t="str">
            <v>North Lincolnshire</v>
          </cell>
          <cell r="Q2059">
            <v>34490</v>
          </cell>
        </row>
        <row r="2060">
          <cell r="B2060" t="str">
            <v>York</v>
          </cell>
          <cell r="Q2060">
            <v>34834</v>
          </cell>
        </row>
        <row r="2061">
          <cell r="B2061" t="str">
            <v>North Yorkshire</v>
          </cell>
          <cell r="Q2061">
            <v>36046</v>
          </cell>
        </row>
        <row r="2062">
          <cell r="B2062" t="str">
            <v>Barnsley</v>
          </cell>
          <cell r="Q2062">
            <v>35497</v>
          </cell>
        </row>
        <row r="2063">
          <cell r="B2063" t="str">
            <v>Doncaster</v>
          </cell>
          <cell r="Q2063">
            <v>34683</v>
          </cell>
        </row>
        <row r="2064">
          <cell r="B2064" t="str">
            <v>Rotherham</v>
          </cell>
          <cell r="Q2064">
            <v>34946</v>
          </cell>
        </row>
        <row r="2065">
          <cell r="B2065" t="str">
            <v>Sheffield</v>
          </cell>
          <cell r="Q2065">
            <v>33797</v>
          </cell>
        </row>
        <row r="2066">
          <cell r="B2066" t="str">
            <v>Bradford</v>
          </cell>
          <cell r="Q2066">
            <v>36677</v>
          </cell>
        </row>
        <row r="2067">
          <cell r="B2067" t="str">
            <v>Calderdale</v>
          </cell>
          <cell r="Q2067">
            <v>32128</v>
          </cell>
        </row>
        <row r="2068">
          <cell r="B2068" t="str">
            <v>Kirklees</v>
          </cell>
          <cell r="Q2068">
            <v>36700</v>
          </cell>
        </row>
        <row r="2069">
          <cell r="B2069" t="str">
            <v>Leeds</v>
          </cell>
          <cell r="Q2069">
            <v>34361</v>
          </cell>
        </row>
        <row r="2070">
          <cell r="B2070" t="str">
            <v>Wakefield</v>
          </cell>
          <cell r="Q2070">
            <v>36479</v>
          </cell>
        </row>
        <row r="2071">
          <cell r="B2071" t="str">
            <v>Derby</v>
          </cell>
          <cell r="Q2071">
            <v>32700</v>
          </cell>
        </row>
        <row r="2072">
          <cell r="B2072" t="str">
            <v>Leicester</v>
          </cell>
          <cell r="Q2072">
            <v>34977</v>
          </cell>
        </row>
        <row r="2073">
          <cell r="B2073" t="str">
            <v>Rutland</v>
          </cell>
          <cell r="Q2073">
            <v>29808</v>
          </cell>
        </row>
        <row r="2074">
          <cell r="B2074" t="str">
            <v>Nottingham</v>
          </cell>
          <cell r="Q2074">
            <v>40165</v>
          </cell>
        </row>
        <row r="2075">
          <cell r="B2075" t="str">
            <v>North Northamptonshire</v>
          </cell>
          <cell r="Q2075">
            <v>29974</v>
          </cell>
        </row>
        <row r="2076">
          <cell r="B2076" t="str">
            <v>West Northamptonshire</v>
          </cell>
          <cell r="Q2076">
            <v>36520</v>
          </cell>
        </row>
        <row r="2077">
          <cell r="B2077" t="str">
            <v>Amber Valley</v>
          </cell>
          <cell r="Q2077">
            <v>37133</v>
          </cell>
        </row>
        <row r="2078">
          <cell r="B2078" t="str">
            <v>Bolsover</v>
          </cell>
          <cell r="Q2078">
            <v>35794</v>
          </cell>
        </row>
        <row r="2079">
          <cell r="B2079" t="str">
            <v>Chesterfield</v>
          </cell>
          <cell r="Q2079">
            <v>31852</v>
          </cell>
        </row>
        <row r="2080">
          <cell r="B2080" t="str">
            <v>Derbyshire Dales</v>
          </cell>
          <cell r="Q2080">
            <v>32362</v>
          </cell>
        </row>
        <row r="2081">
          <cell r="B2081" t="str">
            <v>Erewash</v>
          </cell>
          <cell r="Q2081">
            <v>39121</v>
          </cell>
        </row>
        <row r="2082">
          <cell r="B2082" t="str">
            <v>High Peak</v>
          </cell>
          <cell r="Q2082">
            <v>35293</v>
          </cell>
        </row>
        <row r="2083">
          <cell r="B2083" t="str">
            <v>North East Derbyshire</v>
          </cell>
          <cell r="Q2083">
            <v>34233</v>
          </cell>
        </row>
        <row r="2084">
          <cell r="B2084" t="str">
            <v>South Derbyshire</v>
          </cell>
          <cell r="Q2084">
            <v>34834</v>
          </cell>
        </row>
        <row r="2085">
          <cell r="B2085" t="str">
            <v>Blaby</v>
          </cell>
          <cell r="Q2085">
            <v>37767</v>
          </cell>
        </row>
        <row r="2086">
          <cell r="B2086" t="str">
            <v>Charnwood</v>
          </cell>
          <cell r="Q2086">
            <v>35800</v>
          </cell>
        </row>
        <row r="2087">
          <cell r="B2087" t="str">
            <v>Harborough</v>
          </cell>
          <cell r="Q2087">
            <v>38034</v>
          </cell>
        </row>
        <row r="2088">
          <cell r="B2088" t="str">
            <v>Hinckley and Bosworth</v>
          </cell>
          <cell r="Q2088">
            <v>40509</v>
          </cell>
        </row>
        <row r="2089">
          <cell r="B2089" t="str">
            <v>Melton</v>
          </cell>
          <cell r="Q2089">
            <v>33066</v>
          </cell>
        </row>
        <row r="2090">
          <cell r="B2090" t="str">
            <v>North West Leicestershire</v>
          </cell>
          <cell r="Q2090">
            <v>30759</v>
          </cell>
        </row>
        <row r="2091">
          <cell r="B2091" t="str">
            <v>Oadby and Wigston</v>
          </cell>
          <cell r="Q2091">
            <v>38285</v>
          </cell>
        </row>
        <row r="2092">
          <cell r="B2092" t="str">
            <v>Boston</v>
          </cell>
          <cell r="Q2092">
            <v>33654</v>
          </cell>
        </row>
        <row r="2093">
          <cell r="B2093" t="str">
            <v>East Lindsey</v>
          </cell>
          <cell r="Q2093">
            <v>29433</v>
          </cell>
        </row>
        <row r="2094">
          <cell r="B2094" t="str">
            <v>Lincoln</v>
          </cell>
          <cell r="Q2094">
            <v>31733</v>
          </cell>
        </row>
        <row r="2095">
          <cell r="B2095" t="str">
            <v>North Kesteven</v>
          </cell>
          <cell r="Q2095">
            <v>32828</v>
          </cell>
        </row>
        <row r="2096">
          <cell r="B2096" t="str">
            <v>South Holland</v>
          </cell>
          <cell r="Q2096">
            <v>37124</v>
          </cell>
        </row>
        <row r="2097">
          <cell r="B2097" t="str">
            <v>South Kesteven</v>
          </cell>
          <cell r="Q2097">
            <v>32996</v>
          </cell>
        </row>
        <row r="2098">
          <cell r="B2098" t="str">
            <v>West Lindsey</v>
          </cell>
          <cell r="Q2098">
            <v>35015</v>
          </cell>
        </row>
        <row r="2099">
          <cell r="B2099" t="str">
            <v>Ashfield</v>
          </cell>
          <cell r="Q2099">
            <v>34904</v>
          </cell>
        </row>
        <row r="2100">
          <cell r="B2100" t="str">
            <v>Bassetlaw</v>
          </cell>
          <cell r="Q2100">
            <v>32022</v>
          </cell>
        </row>
        <row r="2101">
          <cell r="B2101" t="str">
            <v>Broxtowe</v>
          </cell>
          <cell r="Q2101">
            <v>33735</v>
          </cell>
        </row>
        <row r="2102">
          <cell r="B2102" t="str">
            <v>Gedling</v>
          </cell>
          <cell r="Q2102">
            <v>38495</v>
          </cell>
        </row>
        <row r="2103">
          <cell r="B2103" t="str">
            <v>Mansfield</v>
          </cell>
          <cell r="Q2103">
            <v>35119</v>
          </cell>
        </row>
        <row r="2104">
          <cell r="B2104" t="str">
            <v>Newark and Sherwood</v>
          </cell>
          <cell r="Q2104">
            <v>32963</v>
          </cell>
        </row>
        <row r="2105">
          <cell r="B2105" t="str">
            <v>Rushcliffe</v>
          </cell>
          <cell r="Q2105">
            <v>35372</v>
          </cell>
        </row>
        <row r="2106">
          <cell r="B2106" t="str">
            <v>Herefordshire, County of</v>
          </cell>
          <cell r="Q2106">
            <v>39657</v>
          </cell>
        </row>
        <row r="2107">
          <cell r="B2107" t="str">
            <v>Telford and Wrekin</v>
          </cell>
          <cell r="Q2107">
            <v>33245</v>
          </cell>
        </row>
        <row r="2108">
          <cell r="B2108" t="str">
            <v>Stoke-on-Trent</v>
          </cell>
          <cell r="Q2108">
            <v>34045</v>
          </cell>
        </row>
        <row r="2109">
          <cell r="B2109" t="str">
            <v>Shropshire</v>
          </cell>
          <cell r="Q2109">
            <v>30585</v>
          </cell>
        </row>
        <row r="2110">
          <cell r="B2110" t="str">
            <v>Cannock Chase</v>
          </cell>
          <cell r="Q2110">
            <v>36475</v>
          </cell>
        </row>
        <row r="2111">
          <cell r="B2111" t="str">
            <v>East Staffordshire</v>
          </cell>
          <cell r="Q2111">
            <v>32096</v>
          </cell>
        </row>
        <row r="2112">
          <cell r="B2112" t="str">
            <v>Lichfield</v>
          </cell>
          <cell r="Q2112">
            <v>35165</v>
          </cell>
        </row>
        <row r="2113">
          <cell r="B2113" t="str">
            <v>Newcastle-under-Lyme</v>
          </cell>
          <cell r="Q2113">
            <v>38896</v>
          </cell>
        </row>
        <row r="2114">
          <cell r="B2114" t="str">
            <v>South Staffordshire</v>
          </cell>
          <cell r="Q2114">
            <v>34905</v>
          </cell>
        </row>
        <row r="2115">
          <cell r="B2115" t="str">
            <v>Stafford</v>
          </cell>
          <cell r="Q2115">
            <v>37908</v>
          </cell>
        </row>
        <row r="2116">
          <cell r="B2116" t="str">
            <v>Staffordshire Moorlands</v>
          </cell>
          <cell r="Q2116">
            <v>40736</v>
          </cell>
        </row>
        <row r="2117">
          <cell r="B2117" t="str">
            <v>Tamworth</v>
          </cell>
          <cell r="Q2117">
            <v>37273</v>
          </cell>
        </row>
        <row r="2118">
          <cell r="B2118" t="str">
            <v>North Warwickshire</v>
          </cell>
          <cell r="Q2118">
            <v>36054</v>
          </cell>
        </row>
        <row r="2119">
          <cell r="B2119" t="str">
            <v>Nuneaton and Bedworth</v>
          </cell>
          <cell r="Q2119">
            <v>37619</v>
          </cell>
        </row>
        <row r="2120">
          <cell r="B2120" t="str">
            <v>Rugby</v>
          </cell>
          <cell r="Q2120">
            <v>34497</v>
          </cell>
        </row>
        <row r="2121">
          <cell r="B2121" t="str">
            <v>Stratford-on-Avon</v>
          </cell>
          <cell r="Q2121">
            <v>39446</v>
          </cell>
        </row>
        <row r="2122">
          <cell r="B2122" t="str">
            <v>Warwick</v>
          </cell>
          <cell r="Q2122">
            <v>38652</v>
          </cell>
        </row>
        <row r="2123">
          <cell r="B2123" t="str">
            <v>Bromsgrove</v>
          </cell>
          <cell r="Q2123">
            <v>41741</v>
          </cell>
        </row>
        <row r="2124">
          <cell r="B2124" t="str">
            <v>Malvern Hills</v>
          </cell>
          <cell r="Q2124">
            <v>40252</v>
          </cell>
        </row>
        <row r="2125">
          <cell r="B2125" t="str">
            <v>Redditch</v>
          </cell>
          <cell r="Q2125">
            <v>40328</v>
          </cell>
        </row>
        <row r="2126">
          <cell r="B2126" t="str">
            <v>Worcester</v>
          </cell>
          <cell r="Q2126">
            <v>33371</v>
          </cell>
        </row>
        <row r="2127">
          <cell r="B2127" t="str">
            <v>Wychavon</v>
          </cell>
          <cell r="Q2127">
            <v>35307</v>
          </cell>
        </row>
        <row r="2128">
          <cell r="B2128" t="str">
            <v>Wyre Forest</v>
          </cell>
          <cell r="Q2128">
            <v>34058</v>
          </cell>
        </row>
        <row r="2129">
          <cell r="B2129" t="str">
            <v>Birmingham</v>
          </cell>
          <cell r="Q2129">
            <v>33616</v>
          </cell>
        </row>
        <row r="2130">
          <cell r="B2130" t="str">
            <v>Coventry</v>
          </cell>
          <cell r="Q2130">
            <v>33955</v>
          </cell>
        </row>
        <row r="2131">
          <cell r="B2131" t="str">
            <v>Dudley</v>
          </cell>
          <cell r="Q2131">
            <v>35009</v>
          </cell>
        </row>
        <row r="2132">
          <cell r="B2132" t="str">
            <v>Sandwell</v>
          </cell>
          <cell r="Q2132">
            <v>34786</v>
          </cell>
        </row>
        <row r="2133">
          <cell r="B2133" t="str">
            <v>Solihull</v>
          </cell>
          <cell r="Q2133">
            <v>31920</v>
          </cell>
        </row>
        <row r="2134">
          <cell r="B2134" t="str">
            <v>Walsall</v>
          </cell>
          <cell r="Q2134">
            <v>41285</v>
          </cell>
        </row>
        <row r="2135">
          <cell r="B2135" t="str">
            <v>Wolverhampton</v>
          </cell>
          <cell r="Q2135">
            <v>32498</v>
          </cell>
        </row>
        <row r="2136">
          <cell r="B2136" t="str">
            <v>Peterborough</v>
          </cell>
          <cell r="Q2136">
            <v>33085</v>
          </cell>
        </row>
        <row r="2137">
          <cell r="B2137" t="str">
            <v>Luton</v>
          </cell>
          <cell r="Q2137">
            <v>35437</v>
          </cell>
        </row>
        <row r="2138">
          <cell r="B2138" t="str">
            <v>Southend-on-Sea</v>
          </cell>
          <cell r="Q2138">
            <v>33132</v>
          </cell>
        </row>
        <row r="2139">
          <cell r="B2139" t="str">
            <v>Thurrock</v>
          </cell>
          <cell r="Q2139">
            <v>42753</v>
          </cell>
        </row>
        <row r="2140">
          <cell r="B2140" t="str">
            <v>Bedford</v>
          </cell>
          <cell r="Q2140">
            <v>40133</v>
          </cell>
        </row>
        <row r="2141">
          <cell r="B2141" t="str">
            <v>Central Bedfordshire</v>
          </cell>
          <cell r="Q2141">
            <v>38903</v>
          </cell>
        </row>
        <row r="2142">
          <cell r="B2142" t="str">
            <v>Cambridge</v>
          </cell>
          <cell r="Q2142">
            <v>43021</v>
          </cell>
        </row>
        <row r="2143">
          <cell r="B2143" t="str">
            <v>East Cambridgeshire</v>
          </cell>
          <cell r="Q2143">
            <v>44625</v>
          </cell>
        </row>
        <row r="2144">
          <cell r="B2144" t="str">
            <v>Fenland</v>
          </cell>
          <cell r="Q2144">
            <v>37354</v>
          </cell>
        </row>
        <row r="2145">
          <cell r="B2145" t="str">
            <v>Huntingdonshire</v>
          </cell>
          <cell r="Q2145">
            <v>35009</v>
          </cell>
        </row>
        <row r="2146">
          <cell r="B2146" t="str">
            <v>South Cambridgeshire</v>
          </cell>
          <cell r="Q2146">
            <v>37098</v>
          </cell>
        </row>
        <row r="2147">
          <cell r="B2147" t="str">
            <v>Basildon</v>
          </cell>
          <cell r="Q2147">
            <v>44137</v>
          </cell>
        </row>
        <row r="2148">
          <cell r="B2148" t="str">
            <v>Braintree</v>
          </cell>
          <cell r="Q2148">
            <v>40747</v>
          </cell>
        </row>
        <row r="2149">
          <cell r="B2149" t="str">
            <v>Brentwood</v>
          </cell>
          <cell r="Q2149">
            <v>40290</v>
          </cell>
        </row>
        <row r="2150">
          <cell r="B2150" t="str">
            <v>Castle Point</v>
          </cell>
          <cell r="Q2150">
            <v>50062</v>
          </cell>
        </row>
        <row r="2151">
          <cell r="B2151" t="str">
            <v>Chelmsford</v>
          </cell>
          <cell r="Q2151">
            <v>40149</v>
          </cell>
        </row>
        <row r="2152">
          <cell r="B2152" t="str">
            <v>Colchester</v>
          </cell>
          <cell r="Q2152">
            <v>39812</v>
          </cell>
        </row>
        <row r="2153">
          <cell r="B2153" t="str">
            <v>Epping Forest</v>
          </cell>
          <cell r="Q2153">
            <v>38868</v>
          </cell>
        </row>
        <row r="2154">
          <cell r="B2154" t="str">
            <v>Harlow</v>
          </cell>
          <cell r="Q2154">
            <v>46700</v>
          </cell>
        </row>
        <row r="2155">
          <cell r="B2155" t="str">
            <v>Maldon</v>
          </cell>
          <cell r="Q2155">
            <v>35177</v>
          </cell>
        </row>
        <row r="2156">
          <cell r="B2156" t="str">
            <v>Rochford</v>
          </cell>
          <cell r="Q2156">
            <v>36683</v>
          </cell>
        </row>
        <row r="2157">
          <cell r="B2157" t="str">
            <v>Tendring</v>
          </cell>
          <cell r="Q2157">
            <v>44067</v>
          </cell>
        </row>
        <row r="2158">
          <cell r="B2158" t="str">
            <v>Uttlesford</v>
          </cell>
          <cell r="Q2158">
            <v>36886</v>
          </cell>
        </row>
        <row r="2159">
          <cell r="B2159" t="str">
            <v>Broxbourne</v>
          </cell>
          <cell r="Q2159">
            <v>47268</v>
          </cell>
        </row>
        <row r="2160">
          <cell r="B2160" t="str">
            <v>Dacorum</v>
          </cell>
          <cell r="Q2160">
            <v>41051</v>
          </cell>
        </row>
        <row r="2161">
          <cell r="B2161" t="str">
            <v>Hertsmere</v>
          </cell>
          <cell r="Q2161">
            <v>41116</v>
          </cell>
        </row>
        <row r="2162">
          <cell r="B2162" t="str">
            <v>North Hertfordshire</v>
          </cell>
          <cell r="Q2162">
            <v>42323</v>
          </cell>
        </row>
        <row r="2163">
          <cell r="B2163" t="str">
            <v>Three Rivers</v>
          </cell>
          <cell r="Q2163">
            <v>45934</v>
          </cell>
        </row>
        <row r="2164">
          <cell r="B2164" t="str">
            <v>Watford</v>
          </cell>
          <cell r="Q2164">
            <v>46109</v>
          </cell>
        </row>
        <row r="2165">
          <cell r="B2165" t="str">
            <v>Breckland</v>
          </cell>
          <cell r="Q2165">
            <v>42814</v>
          </cell>
        </row>
        <row r="2166">
          <cell r="B2166" t="str">
            <v>Broadland</v>
          </cell>
          <cell r="Q2166">
            <v>32589</v>
          </cell>
        </row>
        <row r="2167">
          <cell r="B2167" t="str">
            <v>Great Yarmouth</v>
          </cell>
          <cell r="Q2167">
            <v>37112</v>
          </cell>
        </row>
        <row r="2168">
          <cell r="B2168" t="str">
            <v>King's Lynn and West Norfolk</v>
          </cell>
          <cell r="Q2168">
            <v>33038</v>
          </cell>
        </row>
        <row r="2169">
          <cell r="B2169" t="str">
            <v>North Norfolk</v>
          </cell>
          <cell r="Q2169">
            <v>34699</v>
          </cell>
        </row>
        <row r="2170">
          <cell r="B2170" t="str">
            <v>Norwich</v>
          </cell>
          <cell r="Q2170">
            <v>30999</v>
          </cell>
        </row>
        <row r="2171">
          <cell r="B2171" t="str">
            <v>South Norfolk</v>
          </cell>
          <cell r="Q2171">
            <v>34772</v>
          </cell>
        </row>
        <row r="2172">
          <cell r="B2172" t="str">
            <v>Babergh</v>
          </cell>
          <cell r="Q2172">
            <v>37770</v>
          </cell>
        </row>
        <row r="2173">
          <cell r="B2173" t="str">
            <v>Ipswich</v>
          </cell>
          <cell r="Q2173">
            <v>36798</v>
          </cell>
        </row>
        <row r="2174">
          <cell r="B2174" t="str">
            <v>Mid Suffolk</v>
          </cell>
          <cell r="Q2174">
            <v>35038</v>
          </cell>
        </row>
        <row r="2175">
          <cell r="B2175" t="str">
            <v>St Albans</v>
          </cell>
          <cell r="Q2175">
            <v>38708</v>
          </cell>
        </row>
        <row r="2176">
          <cell r="B2176" t="str">
            <v>Welwyn Hatfield</v>
          </cell>
          <cell r="Q2176">
            <v>53678</v>
          </cell>
        </row>
        <row r="2177">
          <cell r="B2177" t="str">
            <v>East Hertfordshire</v>
          </cell>
          <cell r="Q2177">
            <v>41548</v>
          </cell>
        </row>
        <row r="2178">
          <cell r="B2178" t="str">
            <v>Stevenage</v>
          </cell>
          <cell r="Q2178">
            <v>48634</v>
          </cell>
        </row>
        <row r="2179">
          <cell r="B2179" t="str">
            <v>East Suffolk</v>
          </cell>
          <cell r="Q2179">
            <v>36298</v>
          </cell>
        </row>
        <row r="2180">
          <cell r="B2180" t="str">
            <v>West Suffolk</v>
          </cell>
          <cell r="Q2180">
            <v>34528</v>
          </cell>
        </row>
        <row r="2181">
          <cell r="B2181" t="str">
            <v>City of London</v>
          </cell>
          <cell r="Q2181">
            <v>35729</v>
          </cell>
        </row>
        <row r="2182">
          <cell r="B2182" t="str">
            <v>Barking and Dagenham</v>
          </cell>
          <cell r="Q2182" t="str">
            <v>#</v>
          </cell>
        </row>
        <row r="2183">
          <cell r="B2183" t="str">
            <v>Barnet</v>
          </cell>
          <cell r="Q2183">
            <v>38304</v>
          </cell>
        </row>
        <row r="2184">
          <cell r="B2184" t="str">
            <v>Bexley</v>
          </cell>
          <cell r="Q2184">
            <v>44858</v>
          </cell>
        </row>
        <row r="2185">
          <cell r="B2185" t="str">
            <v>Brent</v>
          </cell>
          <cell r="Q2185">
            <v>44524</v>
          </cell>
        </row>
        <row r="2186">
          <cell r="B2186" t="str">
            <v>Bromley</v>
          </cell>
          <cell r="Q2186">
            <v>39134</v>
          </cell>
        </row>
        <row r="2187">
          <cell r="B2187" t="str">
            <v>Camden</v>
          </cell>
          <cell r="Q2187">
            <v>47496</v>
          </cell>
        </row>
        <row r="2188">
          <cell r="B2188" t="str">
            <v>Croydon</v>
          </cell>
          <cell r="Q2188">
            <v>44602</v>
          </cell>
        </row>
        <row r="2189">
          <cell r="B2189" t="str">
            <v>Ealing</v>
          </cell>
          <cell r="Q2189">
            <v>43891</v>
          </cell>
        </row>
        <row r="2190">
          <cell r="B2190" t="str">
            <v>Enfield</v>
          </cell>
          <cell r="Q2190">
            <v>41467</v>
          </cell>
        </row>
        <row r="2191">
          <cell r="B2191" t="str">
            <v>Greenwich</v>
          </cell>
          <cell r="Q2191">
            <v>43409</v>
          </cell>
        </row>
        <row r="2192">
          <cell r="B2192" t="str">
            <v>Hackney</v>
          </cell>
          <cell r="Q2192">
            <v>44981</v>
          </cell>
        </row>
        <row r="2193">
          <cell r="B2193" t="str">
            <v>Hammersmith and Fulham</v>
          </cell>
          <cell r="Q2193">
            <v>46240</v>
          </cell>
        </row>
        <row r="2194">
          <cell r="B2194" t="str">
            <v>Haringey</v>
          </cell>
          <cell r="Q2194">
            <v>49510</v>
          </cell>
        </row>
        <row r="2195">
          <cell r="B2195" t="str">
            <v>Harrow</v>
          </cell>
          <cell r="Q2195">
            <v>44549</v>
          </cell>
        </row>
        <row r="2196">
          <cell r="B2196" t="str">
            <v>Havering</v>
          </cell>
          <cell r="Q2196">
            <v>44264</v>
          </cell>
        </row>
        <row r="2197">
          <cell r="B2197" t="str">
            <v>Hillingdon</v>
          </cell>
          <cell r="Q2197">
            <v>44797</v>
          </cell>
        </row>
        <row r="2198">
          <cell r="B2198" t="str">
            <v>Hounslow</v>
          </cell>
          <cell r="Q2198">
            <v>42184</v>
          </cell>
        </row>
        <row r="2199">
          <cell r="B2199" t="str">
            <v>Islington</v>
          </cell>
          <cell r="Q2199">
            <v>39500</v>
          </cell>
        </row>
        <row r="2200">
          <cell r="B2200" t="str">
            <v>Kensington and Chelsea</v>
          </cell>
          <cell r="Q2200">
            <v>49094</v>
          </cell>
        </row>
        <row r="2201">
          <cell r="B2201" t="str">
            <v>Kingston upon Thames</v>
          </cell>
          <cell r="Q2201">
            <v>52486</v>
          </cell>
        </row>
        <row r="2202">
          <cell r="B2202" t="str">
            <v>Lambeth</v>
          </cell>
          <cell r="Q2202">
            <v>44973</v>
          </cell>
        </row>
        <row r="2203">
          <cell r="B2203" t="str">
            <v>Lewisham</v>
          </cell>
          <cell r="Q2203">
            <v>48576</v>
          </cell>
        </row>
        <row r="2204">
          <cell r="B2204" t="str">
            <v>Merton</v>
          </cell>
          <cell r="Q2204">
            <v>44352</v>
          </cell>
        </row>
        <row r="2205">
          <cell r="B2205" t="str">
            <v>Newham</v>
          </cell>
          <cell r="Q2205">
            <v>46217</v>
          </cell>
        </row>
        <row r="2206">
          <cell r="B2206" t="str">
            <v>Redbridge</v>
          </cell>
          <cell r="Q2206">
            <v>38826</v>
          </cell>
        </row>
        <row r="2207">
          <cell r="B2207" t="str">
            <v>Richmond upon Thames</v>
          </cell>
          <cell r="Q2207">
            <v>43226</v>
          </cell>
        </row>
        <row r="2208">
          <cell r="B2208" t="str">
            <v>Southwark</v>
          </cell>
          <cell r="Q2208">
            <v>55877</v>
          </cell>
        </row>
        <row r="2209">
          <cell r="B2209" t="str">
            <v>Sutton</v>
          </cell>
          <cell r="Q2209">
            <v>43723</v>
          </cell>
        </row>
        <row r="2210">
          <cell r="B2210" t="str">
            <v>Tower Hamlets</v>
          </cell>
          <cell r="Q2210">
            <v>43872</v>
          </cell>
        </row>
        <row r="2211">
          <cell r="B2211" t="str">
            <v>Waltham Forest</v>
          </cell>
          <cell r="Q2211">
            <v>46558</v>
          </cell>
        </row>
        <row r="2212">
          <cell r="B2212" t="str">
            <v>Wandsworth</v>
          </cell>
          <cell r="Q2212">
            <v>45353</v>
          </cell>
        </row>
        <row r="2213">
          <cell r="B2213" t="str">
            <v>Westminster</v>
          </cell>
          <cell r="Q2213">
            <v>50398</v>
          </cell>
        </row>
        <row r="2214">
          <cell r="B2214" t="str">
            <v>Medway</v>
          </cell>
          <cell r="Q2214">
            <v>51033</v>
          </cell>
        </row>
        <row r="2215">
          <cell r="B2215" t="str">
            <v>Bracknell Forest</v>
          </cell>
          <cell r="Q2215">
            <v>38330</v>
          </cell>
        </row>
        <row r="2216">
          <cell r="B2216" t="str">
            <v>West Berkshire</v>
          </cell>
          <cell r="Q2216">
            <v>41899</v>
          </cell>
        </row>
        <row r="2217">
          <cell r="B2217" t="str">
            <v>Reading</v>
          </cell>
          <cell r="Q2217">
            <v>43514</v>
          </cell>
        </row>
        <row r="2218">
          <cell r="B2218" t="str">
            <v>Slough</v>
          </cell>
          <cell r="Q2218">
            <v>41173</v>
          </cell>
        </row>
        <row r="2219">
          <cell r="B2219" t="str">
            <v>Windsor and Maidenhead</v>
          </cell>
          <cell r="Q2219">
            <v>38682</v>
          </cell>
        </row>
        <row r="2220">
          <cell r="B2220" t="str">
            <v>Wokingham</v>
          </cell>
          <cell r="Q2220">
            <v>45467</v>
          </cell>
        </row>
        <row r="2221">
          <cell r="B2221" t="str">
            <v>Milton Keynes</v>
          </cell>
          <cell r="Q2221">
            <v>46060</v>
          </cell>
        </row>
        <row r="2222">
          <cell r="B2222" t="str">
            <v>Brighton and Hove</v>
          </cell>
          <cell r="Q2222">
            <v>40103</v>
          </cell>
        </row>
        <row r="2223">
          <cell r="B2223" t="str">
            <v>Portsmouth</v>
          </cell>
          <cell r="Q2223">
            <v>38660</v>
          </cell>
        </row>
        <row r="2224">
          <cell r="B2224" t="str">
            <v>Southampton</v>
          </cell>
          <cell r="Q2224">
            <v>35112</v>
          </cell>
        </row>
        <row r="2225">
          <cell r="B2225" t="str">
            <v>Isle of Wight</v>
          </cell>
          <cell r="Q2225">
            <v>34571</v>
          </cell>
        </row>
        <row r="2226">
          <cell r="B2226" t="str">
            <v>Buckinghamshire</v>
          </cell>
          <cell r="Q2226">
            <v>33912</v>
          </cell>
        </row>
        <row r="2227">
          <cell r="B2227" t="str">
            <v>Eastbourne</v>
          </cell>
          <cell r="Q2227">
            <v>43322</v>
          </cell>
        </row>
        <row r="2228">
          <cell r="B2228" t="str">
            <v>Hastings</v>
          </cell>
          <cell r="Q2228">
            <v>35859</v>
          </cell>
        </row>
        <row r="2229">
          <cell r="B2229" t="str">
            <v>Lewes</v>
          </cell>
          <cell r="Q2229">
            <v>33238</v>
          </cell>
        </row>
        <row r="2230">
          <cell r="B2230" t="str">
            <v>Rother</v>
          </cell>
          <cell r="Q2230">
            <v>35474</v>
          </cell>
        </row>
        <row r="2231">
          <cell r="B2231" t="str">
            <v>Wealden</v>
          </cell>
          <cell r="Q2231">
            <v>35317</v>
          </cell>
        </row>
        <row r="2232">
          <cell r="B2232" t="str">
            <v>Basingstoke and Deane</v>
          </cell>
          <cell r="Q2232">
            <v>36625</v>
          </cell>
        </row>
        <row r="2233">
          <cell r="B2233" t="str">
            <v>East Hampshire</v>
          </cell>
          <cell r="Q2233">
            <v>43266</v>
          </cell>
        </row>
        <row r="2234">
          <cell r="B2234" t="str">
            <v>Eastleigh</v>
          </cell>
          <cell r="Q2234">
            <v>43012</v>
          </cell>
        </row>
        <row r="2235">
          <cell r="B2235" t="str">
            <v>Fareham</v>
          </cell>
          <cell r="Q2235">
            <v>39964</v>
          </cell>
        </row>
        <row r="2236">
          <cell r="B2236" t="str">
            <v>Gosport</v>
          </cell>
          <cell r="Q2236">
            <v>42278</v>
          </cell>
        </row>
        <row r="2237">
          <cell r="B2237" t="str">
            <v>Hart</v>
          </cell>
          <cell r="Q2237">
            <v>35236</v>
          </cell>
        </row>
        <row r="2238">
          <cell r="B2238" t="str">
            <v>Havant</v>
          </cell>
          <cell r="Q2238">
            <v>48730</v>
          </cell>
        </row>
        <row r="2239">
          <cell r="B2239" t="str">
            <v>New Forest</v>
          </cell>
          <cell r="Q2239">
            <v>37564</v>
          </cell>
        </row>
        <row r="2240">
          <cell r="B2240" t="str">
            <v>Rushmoor</v>
          </cell>
          <cell r="Q2240">
            <v>35930</v>
          </cell>
        </row>
        <row r="2241">
          <cell r="B2241" t="str">
            <v>Test Valley</v>
          </cell>
          <cell r="Q2241">
            <v>38652</v>
          </cell>
        </row>
        <row r="2242">
          <cell r="B2242" t="str">
            <v>Winchester</v>
          </cell>
          <cell r="Q2242">
            <v>38768</v>
          </cell>
        </row>
        <row r="2243">
          <cell r="B2243" t="str">
            <v>Ashford</v>
          </cell>
          <cell r="Q2243">
            <v>45180</v>
          </cell>
        </row>
        <row r="2244">
          <cell r="B2244" t="str">
            <v>Canterbury</v>
          </cell>
          <cell r="Q2244">
            <v>35671</v>
          </cell>
        </row>
        <row r="2245">
          <cell r="B2245" t="str">
            <v>Dartford</v>
          </cell>
          <cell r="Q2245">
            <v>35982</v>
          </cell>
        </row>
        <row r="2246">
          <cell r="B2246" t="str">
            <v>Dover</v>
          </cell>
          <cell r="Q2246">
            <v>43351</v>
          </cell>
        </row>
        <row r="2247">
          <cell r="B2247" t="str">
            <v>Gravesham</v>
          </cell>
          <cell r="Q2247">
            <v>38960</v>
          </cell>
        </row>
        <row r="2248">
          <cell r="B2248" t="str">
            <v>Maidstone</v>
          </cell>
          <cell r="Q2248">
            <v>37993</v>
          </cell>
        </row>
        <row r="2249">
          <cell r="B2249" t="str">
            <v>Sevenoaks</v>
          </cell>
          <cell r="Q2249">
            <v>35948</v>
          </cell>
        </row>
        <row r="2250">
          <cell r="B2250" t="str">
            <v>Folkestone and Hythe</v>
          </cell>
          <cell r="Q2250">
            <v>45642</v>
          </cell>
        </row>
        <row r="2251">
          <cell r="B2251" t="str">
            <v>Swale</v>
          </cell>
          <cell r="Q2251">
            <v>36368</v>
          </cell>
        </row>
        <row r="2252">
          <cell r="B2252" t="str">
            <v>Thanet</v>
          </cell>
          <cell r="Q2252">
            <v>38331</v>
          </cell>
        </row>
        <row r="2253">
          <cell r="B2253" t="str">
            <v>Tonbridge and Malling</v>
          </cell>
          <cell r="Q2253">
            <v>37099</v>
          </cell>
        </row>
        <row r="2254">
          <cell r="B2254" t="str">
            <v>Tunbridge Wells</v>
          </cell>
          <cell r="Q2254">
            <v>38612</v>
          </cell>
        </row>
        <row r="2255">
          <cell r="B2255" t="str">
            <v>Cherwell</v>
          </cell>
          <cell r="Q2255">
            <v>45058</v>
          </cell>
        </row>
        <row r="2256">
          <cell r="B2256" t="str">
            <v>Oxford</v>
          </cell>
          <cell r="Q2256">
            <v>41778</v>
          </cell>
        </row>
        <row r="2257">
          <cell r="B2257" t="str">
            <v>South Oxfordshire</v>
          </cell>
          <cell r="Q2257">
            <v>40384</v>
          </cell>
        </row>
        <row r="2258">
          <cell r="B2258" t="str">
            <v>Vale of White Horse</v>
          </cell>
          <cell r="Q2258">
            <v>43375</v>
          </cell>
        </row>
        <row r="2259">
          <cell r="B2259" t="str">
            <v>West Oxfordshire</v>
          </cell>
          <cell r="Q2259">
            <v>42191</v>
          </cell>
        </row>
        <row r="2260">
          <cell r="B2260" t="str">
            <v>Elmbridge</v>
          </cell>
          <cell r="Q2260">
            <v>43215</v>
          </cell>
        </row>
        <row r="2261">
          <cell r="B2261" t="str">
            <v>Epsom and Ewell</v>
          </cell>
          <cell r="Q2261">
            <v>50220</v>
          </cell>
        </row>
        <row r="2262">
          <cell r="B2262" t="str">
            <v>Guildford</v>
          </cell>
          <cell r="Q2262">
            <v>44278</v>
          </cell>
        </row>
        <row r="2263">
          <cell r="B2263" t="str">
            <v>Mole Valley</v>
          </cell>
          <cell r="Q2263">
            <v>44662</v>
          </cell>
        </row>
        <row r="2264">
          <cell r="B2264" t="str">
            <v>Reigate and Banstead</v>
          </cell>
          <cell r="Q2264">
            <v>48236</v>
          </cell>
        </row>
        <row r="2265">
          <cell r="B2265" t="str">
            <v>Runnymede</v>
          </cell>
          <cell r="Q2265">
            <v>44644</v>
          </cell>
        </row>
        <row r="2266">
          <cell r="B2266" t="str">
            <v>Spelthorne</v>
          </cell>
          <cell r="Q2266">
            <v>47086</v>
          </cell>
        </row>
        <row r="2267">
          <cell r="B2267" t="str">
            <v>Surrey Heath</v>
          </cell>
          <cell r="Q2267">
            <v>40466</v>
          </cell>
        </row>
        <row r="2268">
          <cell r="B2268" t="str">
            <v>Tandridge</v>
          </cell>
          <cell r="Q2268">
            <v>48077</v>
          </cell>
        </row>
        <row r="2269">
          <cell r="B2269" t="str">
            <v>Waverley</v>
          </cell>
          <cell r="Q2269">
            <v>40691</v>
          </cell>
        </row>
        <row r="2270">
          <cell r="B2270" t="str">
            <v>Woking</v>
          </cell>
          <cell r="Q2270">
            <v>49530</v>
          </cell>
        </row>
        <row r="2271">
          <cell r="B2271" t="str">
            <v>Adur</v>
          </cell>
          <cell r="Q2271">
            <v>45993</v>
          </cell>
        </row>
        <row r="2272">
          <cell r="B2272" t="str">
            <v>Arun</v>
          </cell>
          <cell r="Q2272">
            <v>36655</v>
          </cell>
        </row>
        <row r="2273">
          <cell r="B2273" t="str">
            <v>Chichester</v>
          </cell>
          <cell r="Q2273">
            <v>36643</v>
          </cell>
        </row>
        <row r="2274">
          <cell r="B2274" t="str">
            <v>Crawley</v>
          </cell>
          <cell r="Q2274">
            <v>35993</v>
          </cell>
        </row>
        <row r="2275">
          <cell r="B2275" t="str">
            <v>Horsham</v>
          </cell>
          <cell r="Q2275">
            <v>38405</v>
          </cell>
        </row>
        <row r="2276">
          <cell r="B2276" t="str">
            <v>Mid Sussex</v>
          </cell>
          <cell r="Q2276">
            <v>41766</v>
          </cell>
        </row>
        <row r="2277">
          <cell r="B2277" t="str">
            <v>Worthing</v>
          </cell>
          <cell r="Q2277">
            <v>40000</v>
          </cell>
        </row>
        <row r="2278">
          <cell r="B2278" t="str">
            <v>Bath and North East Somerset</v>
          </cell>
          <cell r="Q2278">
            <v>37421</v>
          </cell>
        </row>
        <row r="2279">
          <cell r="B2279" t="str">
            <v>Bristol, City of</v>
          </cell>
          <cell r="Q2279">
            <v>40252</v>
          </cell>
        </row>
        <row r="2280">
          <cell r="B2280" t="str">
            <v>North Somerset</v>
          </cell>
          <cell r="Q2280">
            <v>38971</v>
          </cell>
        </row>
        <row r="2281">
          <cell r="B2281" t="str">
            <v>South Gloucestershire</v>
          </cell>
          <cell r="Q2281">
            <v>38368</v>
          </cell>
        </row>
        <row r="2282">
          <cell r="B2282" t="str">
            <v>Plymouth</v>
          </cell>
          <cell r="Q2282">
            <v>39243</v>
          </cell>
        </row>
        <row r="2283">
          <cell r="B2283" t="str">
            <v>Torbay</v>
          </cell>
          <cell r="Q2283">
            <v>33625</v>
          </cell>
        </row>
        <row r="2284">
          <cell r="B2284" t="str">
            <v>Swindon</v>
          </cell>
          <cell r="Q2284">
            <v>30416</v>
          </cell>
        </row>
        <row r="2285">
          <cell r="B2285" t="str">
            <v>Cornwall</v>
          </cell>
          <cell r="Q2285">
            <v>38001</v>
          </cell>
        </row>
        <row r="2286">
          <cell r="B2286" t="str">
            <v>Isles of Scilly</v>
          </cell>
          <cell r="Q2286">
            <v>33799</v>
          </cell>
        </row>
        <row r="2287">
          <cell r="B2287" t="str">
            <v>Wiltshire</v>
          </cell>
          <cell r="Q2287" t="str">
            <v>#</v>
          </cell>
        </row>
        <row r="2288">
          <cell r="B2288" t="str">
            <v>Bournemouth, Christchurch and Poole</v>
          </cell>
          <cell r="Q2288">
            <v>36685</v>
          </cell>
        </row>
        <row r="2289">
          <cell r="B2289" t="str">
            <v>Dorset</v>
          </cell>
          <cell r="Q2289">
            <v>35347</v>
          </cell>
        </row>
        <row r="2290">
          <cell r="B2290" t="str">
            <v>East Devon</v>
          </cell>
          <cell r="Q2290">
            <v>34797</v>
          </cell>
        </row>
        <row r="2291">
          <cell r="B2291" t="str">
            <v>Exeter</v>
          </cell>
          <cell r="Q2291">
            <v>39390</v>
          </cell>
        </row>
        <row r="2292">
          <cell r="B2292" t="str">
            <v>Mid Devon</v>
          </cell>
          <cell r="Q2292">
            <v>35734</v>
          </cell>
        </row>
        <row r="2293">
          <cell r="B2293" t="str">
            <v>North Devon</v>
          </cell>
          <cell r="Q2293">
            <v>35941</v>
          </cell>
        </row>
        <row r="2294">
          <cell r="B2294" t="str">
            <v>South Hams</v>
          </cell>
          <cell r="Q2294">
            <v>31513</v>
          </cell>
        </row>
        <row r="2295">
          <cell r="B2295" t="str">
            <v>Teignbridge</v>
          </cell>
          <cell r="Q2295">
            <v>36012</v>
          </cell>
        </row>
        <row r="2296">
          <cell r="B2296" t="str">
            <v>Torridge</v>
          </cell>
          <cell r="Q2296">
            <v>32498</v>
          </cell>
        </row>
        <row r="2297">
          <cell r="B2297" t="str">
            <v>West Devon</v>
          </cell>
          <cell r="Q2297">
            <v>32034</v>
          </cell>
        </row>
        <row r="2298">
          <cell r="B2298" t="str">
            <v>Cheltenham</v>
          </cell>
          <cell r="Q2298">
            <v>33677</v>
          </cell>
        </row>
        <row r="2299">
          <cell r="B2299" t="str">
            <v>Cotswold</v>
          </cell>
          <cell r="Q2299">
            <v>40010</v>
          </cell>
        </row>
        <row r="2300">
          <cell r="B2300" t="str">
            <v>Forest of Dean</v>
          </cell>
          <cell r="Q2300">
            <v>40702</v>
          </cell>
        </row>
        <row r="2301">
          <cell r="B2301" t="str">
            <v>Gloucester</v>
          </cell>
          <cell r="Q2301">
            <v>37476</v>
          </cell>
        </row>
        <row r="2302">
          <cell r="B2302" t="str">
            <v>Stroud</v>
          </cell>
          <cell r="Q2302">
            <v>34412</v>
          </cell>
        </row>
        <row r="2303">
          <cell r="B2303" t="str">
            <v>Tewkesbury</v>
          </cell>
          <cell r="Q2303">
            <v>35960</v>
          </cell>
        </row>
        <row r="2304">
          <cell r="B2304" t="str">
            <v>Somerset</v>
          </cell>
          <cell r="Q2304">
            <v>37024</v>
          </cell>
        </row>
        <row r="2305">
          <cell r="B2305" t="str">
            <v>Isle of Anglesey</v>
          </cell>
          <cell r="Q2305">
            <v>34899</v>
          </cell>
        </row>
        <row r="2306">
          <cell r="B2306" t="str">
            <v>Gwynedd</v>
          </cell>
          <cell r="Q2306">
            <v>36672</v>
          </cell>
        </row>
        <row r="2307">
          <cell r="B2307" t="str">
            <v>Conwy</v>
          </cell>
          <cell r="Q2307">
            <v>30440</v>
          </cell>
        </row>
        <row r="2308">
          <cell r="B2308" t="str">
            <v>Denbighshire</v>
          </cell>
          <cell r="Q2308">
            <v>35334</v>
          </cell>
        </row>
        <row r="2309">
          <cell r="B2309" t="str">
            <v>Flintshire</v>
          </cell>
          <cell r="Q2309">
            <v>30213</v>
          </cell>
        </row>
        <row r="2310">
          <cell r="B2310" t="str">
            <v>Wrexham</v>
          </cell>
          <cell r="Q2310">
            <v>36054</v>
          </cell>
        </row>
        <row r="2311">
          <cell r="B2311" t="str">
            <v>Ceredigion</v>
          </cell>
          <cell r="Q2311">
            <v>33542</v>
          </cell>
        </row>
        <row r="2312">
          <cell r="B2312" t="str">
            <v>Pembrokeshire</v>
          </cell>
          <cell r="Q2312">
            <v>34702</v>
          </cell>
        </row>
        <row r="2313">
          <cell r="B2313" t="str">
            <v>Carmarthenshire</v>
          </cell>
          <cell r="Q2313">
            <v>33349</v>
          </cell>
        </row>
        <row r="2314">
          <cell r="B2314" t="str">
            <v>Swansea</v>
          </cell>
          <cell r="Q2314">
            <v>35967</v>
          </cell>
        </row>
        <row r="2315">
          <cell r="B2315" t="str">
            <v>Neath Port Talbot</v>
          </cell>
          <cell r="Q2315">
            <v>34680</v>
          </cell>
        </row>
        <row r="2316">
          <cell r="B2316" t="str">
            <v>Bridgend</v>
          </cell>
          <cell r="Q2316">
            <v>35877</v>
          </cell>
        </row>
        <row r="2317">
          <cell r="B2317" t="str">
            <v>Vale of Glamorgan</v>
          </cell>
          <cell r="Q2317">
            <v>34239</v>
          </cell>
        </row>
        <row r="2318">
          <cell r="B2318" t="str">
            <v>Cardiff</v>
          </cell>
          <cell r="Q2318">
            <v>38608</v>
          </cell>
        </row>
        <row r="2319">
          <cell r="B2319" t="str">
            <v>Rhondda Cynon Taf</v>
          </cell>
          <cell r="Q2319">
            <v>36687</v>
          </cell>
        </row>
        <row r="2320">
          <cell r="B2320" t="str">
            <v>Caerphilly</v>
          </cell>
          <cell r="Q2320">
            <v>33196</v>
          </cell>
        </row>
        <row r="2321">
          <cell r="B2321" t="str">
            <v>Blaenau Gwent</v>
          </cell>
          <cell r="Q2321">
            <v>31921</v>
          </cell>
        </row>
        <row r="2322">
          <cell r="B2322" t="str">
            <v>Torfaen</v>
          </cell>
          <cell r="Q2322">
            <v>35161</v>
          </cell>
        </row>
        <row r="2323">
          <cell r="B2323" t="str">
            <v>Monmouthshire</v>
          </cell>
          <cell r="Q2323">
            <v>33325</v>
          </cell>
        </row>
        <row r="2324">
          <cell r="B2324" t="str">
            <v>Newport</v>
          </cell>
          <cell r="Q2324">
            <v>37910</v>
          </cell>
        </row>
        <row r="2325">
          <cell r="B2325" t="str">
            <v>Powys</v>
          </cell>
          <cell r="Q2325">
            <v>35884</v>
          </cell>
        </row>
        <row r="2326">
          <cell r="B2326" t="str">
            <v>Merthyr Tydfil</v>
          </cell>
          <cell r="Q2326">
            <v>35087</v>
          </cell>
        </row>
        <row r="2327">
          <cell r="B2327" t="str">
            <v>Clackmannanshire</v>
          </cell>
          <cell r="Q2327">
            <v>32416</v>
          </cell>
        </row>
        <row r="2328">
          <cell r="B2328" t="str">
            <v>Dumfries and Galloway</v>
          </cell>
          <cell r="Q2328">
            <v>38661</v>
          </cell>
        </row>
        <row r="2329">
          <cell r="B2329" t="str">
            <v>East Ayrshire</v>
          </cell>
          <cell r="Q2329">
            <v>34964</v>
          </cell>
        </row>
        <row r="2330">
          <cell r="B2330" t="str">
            <v>East Lothian</v>
          </cell>
          <cell r="Q2330">
            <v>37455</v>
          </cell>
        </row>
        <row r="2331">
          <cell r="B2331" t="str">
            <v>East Renfrewshire</v>
          </cell>
          <cell r="Q2331">
            <v>39050</v>
          </cell>
        </row>
        <row r="2332">
          <cell r="B2332" t="str">
            <v>Na h-Eileanan Siar</v>
          </cell>
          <cell r="Q2332">
            <v>42783</v>
          </cell>
        </row>
        <row r="2333">
          <cell r="B2333" t="str">
            <v>Falkirk</v>
          </cell>
          <cell r="Q2333">
            <v>40058</v>
          </cell>
        </row>
        <row r="2334">
          <cell r="B2334" t="str">
            <v>Highland</v>
          </cell>
          <cell r="Q2334">
            <v>36102</v>
          </cell>
        </row>
        <row r="2335">
          <cell r="B2335" t="str">
            <v>Inverclyde</v>
          </cell>
          <cell r="Q2335">
            <v>39003</v>
          </cell>
        </row>
        <row r="2336">
          <cell r="B2336" t="str">
            <v>Midlothian</v>
          </cell>
          <cell r="Q2336">
            <v>35609</v>
          </cell>
        </row>
        <row r="2337">
          <cell r="B2337" t="str">
            <v>Moray</v>
          </cell>
          <cell r="Q2337">
            <v>40134</v>
          </cell>
        </row>
        <row r="2338">
          <cell r="B2338" t="str">
            <v>North Ayrshire</v>
          </cell>
          <cell r="Q2338">
            <v>34559</v>
          </cell>
        </row>
        <row r="2339">
          <cell r="B2339" t="str">
            <v>Orkney Islands</v>
          </cell>
          <cell r="Q2339">
            <v>37898</v>
          </cell>
        </row>
        <row r="2340">
          <cell r="B2340" t="str">
            <v>Scottish Borders</v>
          </cell>
          <cell r="Q2340">
            <v>41582</v>
          </cell>
        </row>
        <row r="2341">
          <cell r="B2341" t="str">
            <v>Shetland Islands</v>
          </cell>
          <cell r="Q2341">
            <v>35127</v>
          </cell>
        </row>
        <row r="2342">
          <cell r="B2342" t="str">
            <v>South Ayrshire</v>
          </cell>
          <cell r="Q2342">
            <v>43628</v>
          </cell>
        </row>
        <row r="2343">
          <cell r="B2343" t="str">
            <v>South Lanarkshire</v>
          </cell>
          <cell r="Q2343">
            <v>43415</v>
          </cell>
        </row>
        <row r="2344">
          <cell r="B2344" t="str">
            <v>Stirling</v>
          </cell>
          <cell r="Q2344">
            <v>39364</v>
          </cell>
        </row>
        <row r="2345">
          <cell r="B2345" t="str">
            <v>Aberdeen City</v>
          </cell>
          <cell r="Q2345">
            <v>40118</v>
          </cell>
        </row>
        <row r="2346">
          <cell r="B2346" t="str">
            <v>Aberdeenshire</v>
          </cell>
          <cell r="Q2346">
            <v>38214</v>
          </cell>
        </row>
        <row r="2347">
          <cell r="B2347" t="str">
            <v>Argyll and Bute</v>
          </cell>
          <cell r="Q2347">
            <v>40398</v>
          </cell>
        </row>
        <row r="2348">
          <cell r="B2348" t="str">
            <v>City of Edinburgh</v>
          </cell>
          <cell r="Q2348">
            <v>35105</v>
          </cell>
        </row>
        <row r="2349">
          <cell r="B2349" t="str">
            <v>Renfrewshire</v>
          </cell>
          <cell r="Q2349">
            <v>40101</v>
          </cell>
        </row>
        <row r="2350">
          <cell r="B2350" t="str">
            <v>West Dunbartonshire</v>
          </cell>
          <cell r="Q2350">
            <v>37889</v>
          </cell>
        </row>
        <row r="2351">
          <cell r="B2351" t="str">
            <v>West Lothian</v>
          </cell>
          <cell r="Q2351">
            <v>36898</v>
          </cell>
        </row>
        <row r="2352">
          <cell r="B2352" t="str">
            <v>Angus</v>
          </cell>
          <cell r="Q2352">
            <v>38243</v>
          </cell>
        </row>
        <row r="2353">
          <cell r="B2353" t="str">
            <v>Dundee City</v>
          </cell>
          <cell r="Q2353">
            <v>32939</v>
          </cell>
        </row>
        <row r="2354">
          <cell r="B2354" t="str">
            <v>East Dunbartonshire</v>
          </cell>
          <cell r="Q2354">
            <v>33925</v>
          </cell>
        </row>
        <row r="2355">
          <cell r="B2355" t="str">
            <v>Fife</v>
          </cell>
          <cell r="Q2355">
            <v>44059</v>
          </cell>
        </row>
        <row r="2356">
          <cell r="B2356" t="str">
            <v>Perth and Kinross</v>
          </cell>
          <cell r="Q2356">
            <v>37525</v>
          </cell>
        </row>
        <row r="2357">
          <cell r="B2357" t="str">
            <v>Glasgow City</v>
          </cell>
          <cell r="Q2357">
            <v>39975</v>
          </cell>
        </row>
        <row r="2358">
          <cell r="B2358" t="str">
            <v>North Lanarkshire</v>
          </cell>
          <cell r="Q2358">
            <v>36196</v>
          </cell>
        </row>
        <row r="2359">
          <cell r="B2359" t="str">
            <v>North East</v>
          </cell>
          <cell r="Q2359">
            <v>38540</v>
          </cell>
        </row>
        <row r="2360">
          <cell r="B2360" t="str">
            <v>North West</v>
          </cell>
          <cell r="Q2360">
            <v>33380</v>
          </cell>
        </row>
        <row r="2361">
          <cell r="B2361" t="str">
            <v>Yorkshire and The Humber</v>
          </cell>
          <cell r="Q2361">
            <v>35304</v>
          </cell>
        </row>
        <row r="2362">
          <cell r="B2362" t="str">
            <v>East Midlands</v>
          </cell>
          <cell r="Q2362">
            <v>34723</v>
          </cell>
        </row>
        <row r="2363">
          <cell r="B2363" t="str">
            <v>West Midlands</v>
          </cell>
          <cell r="Q2363">
            <v>34834</v>
          </cell>
        </row>
        <row r="2364">
          <cell r="B2364" t="str">
            <v>East</v>
          </cell>
          <cell r="Q2364">
            <v>35000</v>
          </cell>
        </row>
        <row r="2365">
          <cell r="B2365" t="str">
            <v>London</v>
          </cell>
          <cell r="Q2365">
            <v>39098</v>
          </cell>
        </row>
        <row r="2366">
          <cell r="B2366" t="str">
            <v>South East</v>
          </cell>
          <cell r="Q2366">
            <v>44796</v>
          </cell>
        </row>
        <row r="2367">
          <cell r="B2367" t="str">
            <v>South West</v>
          </cell>
          <cell r="Q2367">
            <v>40350</v>
          </cell>
        </row>
        <row r="2368">
          <cell r="B2368" t="str">
            <v>Wales</v>
          </cell>
          <cell r="Q2368">
            <v>36109</v>
          </cell>
        </row>
        <row r="2369">
          <cell r="B2369" t="str">
            <v>Scotland</v>
          </cell>
          <cell r="Q2369">
            <v>34898</v>
          </cell>
        </row>
        <row r="2370">
          <cell r="B2370" t="str">
            <v>Northern Ireland</v>
          </cell>
          <cell r="Q2370">
            <v>38321</v>
          </cell>
        </row>
        <row r="2371">
          <cell r="Q2371">
            <v>34249</v>
          </cell>
        </row>
        <row r="2407">
          <cell r="Q2407">
            <v>2024</v>
          </cell>
        </row>
        <row r="2408">
          <cell r="B2408" t="str">
            <v>Great Britain</v>
          </cell>
        </row>
        <row r="2409">
          <cell r="B2409" t="str">
            <v>United Kingdom</v>
          </cell>
          <cell r="Q2409">
            <v>871.1</v>
          </cell>
        </row>
        <row r="2410">
          <cell r="B2410" t="str">
            <v>Hartlepool</v>
          </cell>
          <cell r="Q2410">
            <v>867.2</v>
          </cell>
        </row>
        <row r="2411">
          <cell r="B2411" t="str">
            <v>Middlesbrough</v>
          </cell>
          <cell r="Q2411">
            <v>733.9</v>
          </cell>
        </row>
        <row r="2412">
          <cell r="B2412" t="str">
            <v>Redcar and Cleveland</v>
          </cell>
          <cell r="Q2412">
            <v>714.9</v>
          </cell>
        </row>
        <row r="2413">
          <cell r="B2413" t="str">
            <v>Stockton-on-Tees</v>
          </cell>
          <cell r="Q2413">
            <v>716.7</v>
          </cell>
        </row>
        <row r="2414">
          <cell r="B2414" t="str">
            <v>Darlington</v>
          </cell>
          <cell r="Q2414">
            <v>765.2</v>
          </cell>
        </row>
        <row r="2415">
          <cell r="B2415" t="str">
            <v>County Durham</v>
          </cell>
          <cell r="Q2415">
            <v>784.9</v>
          </cell>
        </row>
        <row r="2416">
          <cell r="B2416" t="str">
            <v>Northumberland</v>
          </cell>
          <cell r="Q2416">
            <v>754.9</v>
          </cell>
        </row>
        <row r="2417">
          <cell r="B2417" t="str">
            <v>Newcastle upon Tyne</v>
          </cell>
          <cell r="Q2417">
            <v>825.1</v>
          </cell>
        </row>
        <row r="2418">
          <cell r="B2418" t="str">
            <v>North Tyneside</v>
          </cell>
          <cell r="Q2418">
            <v>808.2</v>
          </cell>
        </row>
        <row r="2419">
          <cell r="B2419" t="str">
            <v>South Tyneside</v>
          </cell>
          <cell r="Q2419">
            <v>821.5</v>
          </cell>
        </row>
        <row r="2420">
          <cell r="B2420" t="str">
            <v>Sunderland</v>
          </cell>
          <cell r="Q2420">
            <v>728.4</v>
          </cell>
        </row>
        <row r="2421">
          <cell r="B2421" t="str">
            <v>Gateshead</v>
          </cell>
          <cell r="Q2421">
            <v>723.7</v>
          </cell>
        </row>
        <row r="2422">
          <cell r="B2422" t="str">
            <v>Halton</v>
          </cell>
          <cell r="Q2422">
            <v>744.9</v>
          </cell>
        </row>
        <row r="2423">
          <cell r="B2423" t="str">
            <v>Warrington</v>
          </cell>
          <cell r="Q2423">
            <v>802.9</v>
          </cell>
        </row>
        <row r="2424">
          <cell r="B2424" t="str">
            <v>Blackburn with Darwen</v>
          </cell>
          <cell r="Q2424">
            <v>878.7</v>
          </cell>
        </row>
        <row r="2425">
          <cell r="B2425" t="str">
            <v>Blackpool</v>
          </cell>
          <cell r="Q2425">
            <v>670.4</v>
          </cell>
        </row>
        <row r="2426">
          <cell r="B2426" t="str">
            <v>Cheshire East</v>
          </cell>
          <cell r="Q2426">
            <v>684.7</v>
          </cell>
        </row>
        <row r="2427">
          <cell r="B2427" t="str">
            <v>Cheshire West and Chester</v>
          </cell>
          <cell r="Q2427">
            <v>921.1</v>
          </cell>
        </row>
        <row r="2428">
          <cell r="B2428" t="str">
            <v>Cumberland</v>
          </cell>
          <cell r="Q2428">
            <v>863.4</v>
          </cell>
        </row>
        <row r="2429">
          <cell r="B2429" t="str">
            <v>Westmorland and Furness</v>
          </cell>
          <cell r="Q2429">
            <v>830.5</v>
          </cell>
        </row>
        <row r="2430">
          <cell r="B2430" t="str">
            <v>Burnley</v>
          </cell>
          <cell r="Q2430">
            <v>806</v>
          </cell>
        </row>
        <row r="2431">
          <cell r="B2431" t="str">
            <v>Chorley</v>
          </cell>
          <cell r="Q2431">
            <v>716.9</v>
          </cell>
        </row>
        <row r="2432">
          <cell r="B2432" t="str">
            <v>Fylde</v>
          </cell>
          <cell r="Q2432">
            <v>843.1</v>
          </cell>
        </row>
        <row r="2433">
          <cell r="B2433" t="str">
            <v>Hyndburn</v>
          </cell>
          <cell r="Q2433">
            <v>866.6</v>
          </cell>
        </row>
        <row r="2434">
          <cell r="B2434" t="str">
            <v>Lancaster</v>
          </cell>
          <cell r="Q2434">
            <v>717.6</v>
          </cell>
        </row>
        <row r="2435">
          <cell r="B2435" t="str">
            <v>Pendle</v>
          </cell>
          <cell r="Q2435">
            <v>738.4</v>
          </cell>
        </row>
        <row r="2436">
          <cell r="B2436" t="str">
            <v>Preston</v>
          </cell>
          <cell r="Q2436">
            <v>719.6</v>
          </cell>
        </row>
        <row r="2437">
          <cell r="B2437" t="str">
            <v>Ribble Valley</v>
          </cell>
          <cell r="Q2437">
            <v>784.7</v>
          </cell>
        </row>
        <row r="2438">
          <cell r="B2438" t="str">
            <v>Rossendale</v>
          </cell>
          <cell r="Q2438">
            <v>870.7</v>
          </cell>
        </row>
        <row r="2439">
          <cell r="B2439" t="str">
            <v>South Ribble</v>
          </cell>
          <cell r="Q2439">
            <v>780</v>
          </cell>
        </row>
        <row r="2440">
          <cell r="B2440" t="str">
            <v>West Lancashire</v>
          </cell>
          <cell r="Q2440">
            <v>836.6</v>
          </cell>
        </row>
        <row r="2441">
          <cell r="B2441" t="str">
            <v>Wyre</v>
          </cell>
          <cell r="Q2441">
            <v>859.5</v>
          </cell>
        </row>
        <row r="2442">
          <cell r="B2442" t="str">
            <v>Bolton</v>
          </cell>
          <cell r="Q2442">
            <v>805.9</v>
          </cell>
        </row>
        <row r="2443">
          <cell r="B2443" t="str">
            <v>Bury</v>
          </cell>
          <cell r="Q2443">
            <v>760.9</v>
          </cell>
        </row>
        <row r="2444">
          <cell r="B2444" t="str">
            <v>Manchester</v>
          </cell>
          <cell r="Q2444">
            <v>800.3</v>
          </cell>
        </row>
        <row r="2445">
          <cell r="B2445" t="str">
            <v>Oldham</v>
          </cell>
          <cell r="Q2445">
            <v>785.6</v>
          </cell>
        </row>
        <row r="2446">
          <cell r="B2446" t="str">
            <v>Rochdale</v>
          </cell>
          <cell r="Q2446">
            <v>757.8</v>
          </cell>
        </row>
        <row r="2447">
          <cell r="B2447" t="str">
            <v>Salford</v>
          </cell>
          <cell r="Q2447">
            <v>790.8</v>
          </cell>
        </row>
        <row r="2448">
          <cell r="B2448" t="str">
            <v>Stockport</v>
          </cell>
          <cell r="Q2448">
            <v>776.1</v>
          </cell>
        </row>
        <row r="2449">
          <cell r="B2449" t="str">
            <v>Tameside</v>
          </cell>
          <cell r="Q2449">
            <v>868</v>
          </cell>
        </row>
        <row r="2450">
          <cell r="B2450" t="str">
            <v>Trafford</v>
          </cell>
          <cell r="Q2450">
            <v>743.3</v>
          </cell>
        </row>
        <row r="2451">
          <cell r="B2451" t="str">
            <v>Wigan</v>
          </cell>
          <cell r="Q2451">
            <v>936.2</v>
          </cell>
        </row>
        <row r="2452">
          <cell r="B2452" t="str">
            <v>Knowsley</v>
          </cell>
          <cell r="Q2452">
            <v>762.4</v>
          </cell>
        </row>
        <row r="2453">
          <cell r="B2453" t="str">
            <v>Liverpool</v>
          </cell>
          <cell r="Q2453">
            <v>763.9</v>
          </cell>
        </row>
        <row r="2454">
          <cell r="B2454" t="str">
            <v>St. Helens</v>
          </cell>
          <cell r="Q2454">
            <v>798.2</v>
          </cell>
        </row>
        <row r="2455">
          <cell r="B2455" t="str">
            <v>Sefton</v>
          </cell>
          <cell r="Q2455">
            <v>792.7</v>
          </cell>
        </row>
        <row r="2456">
          <cell r="B2456" t="str">
            <v>Wirral</v>
          </cell>
          <cell r="Q2456">
            <v>816.8</v>
          </cell>
        </row>
        <row r="2457">
          <cell r="B2457" t="str">
            <v>Kingston upon Hull, City of</v>
          </cell>
          <cell r="Q2457">
            <v>820.1</v>
          </cell>
        </row>
        <row r="2458">
          <cell r="B2458" t="str">
            <v>East Riding of Yorkshire</v>
          </cell>
          <cell r="Q2458">
            <v>669.2</v>
          </cell>
        </row>
        <row r="2459">
          <cell r="B2459" t="str">
            <v>North East Lincolnshire</v>
          </cell>
          <cell r="Q2459">
            <v>825.6</v>
          </cell>
        </row>
        <row r="2460">
          <cell r="B2460" t="str">
            <v>North Lincolnshire</v>
          </cell>
          <cell r="Q2460">
            <v>793.7</v>
          </cell>
        </row>
        <row r="2461">
          <cell r="B2461" t="str">
            <v>York</v>
          </cell>
          <cell r="Q2461">
            <v>793.1</v>
          </cell>
        </row>
        <row r="2462">
          <cell r="B2462" t="str">
            <v>North Yorkshire</v>
          </cell>
          <cell r="Q2462">
            <v>829.6</v>
          </cell>
        </row>
        <row r="2463">
          <cell r="B2463" t="str">
            <v>Barnsley</v>
          </cell>
          <cell r="Q2463">
            <v>819.9</v>
          </cell>
        </row>
        <row r="2464">
          <cell r="B2464" t="str">
            <v>Doncaster</v>
          </cell>
          <cell r="Q2464">
            <v>770.5</v>
          </cell>
        </row>
        <row r="2465">
          <cell r="B2465" t="str">
            <v>Rotherham</v>
          </cell>
          <cell r="Q2465">
            <v>766.6</v>
          </cell>
        </row>
        <row r="2466">
          <cell r="B2466" t="str">
            <v>Sheffield</v>
          </cell>
          <cell r="Q2466">
            <v>750.3</v>
          </cell>
        </row>
        <row r="2467">
          <cell r="B2467" t="str">
            <v>Bradford</v>
          </cell>
          <cell r="Q2467">
            <v>825.5</v>
          </cell>
        </row>
        <row r="2468">
          <cell r="B2468" t="str">
            <v>Calderdale</v>
          </cell>
          <cell r="Q2468">
            <v>757.4</v>
          </cell>
        </row>
        <row r="2469">
          <cell r="B2469" t="str">
            <v>Kirklees</v>
          </cell>
          <cell r="Q2469">
            <v>819.2</v>
          </cell>
        </row>
        <row r="2470">
          <cell r="B2470" t="str">
            <v>Leeds</v>
          </cell>
          <cell r="Q2470">
            <v>748.2</v>
          </cell>
        </row>
        <row r="2471">
          <cell r="B2471" t="str">
            <v>Wakefield</v>
          </cell>
          <cell r="Q2471">
            <v>807.7</v>
          </cell>
        </row>
        <row r="2472">
          <cell r="B2472" t="str">
            <v>Derby</v>
          </cell>
          <cell r="Q2472">
            <v>739.9</v>
          </cell>
        </row>
        <row r="2473">
          <cell r="B2473" t="str">
            <v>Leicester</v>
          </cell>
          <cell r="Q2473">
            <v>781.8</v>
          </cell>
        </row>
        <row r="2474">
          <cell r="B2474" t="str">
            <v>Rutland</v>
          </cell>
          <cell r="Q2474">
            <v>683.3</v>
          </cell>
        </row>
        <row r="2475">
          <cell r="B2475" t="str">
            <v>Nottingham</v>
          </cell>
          <cell r="Q2475">
            <v>979.4</v>
          </cell>
        </row>
        <row r="2476">
          <cell r="B2476" t="str">
            <v>North Northamptonshire</v>
          </cell>
          <cell r="Q2476">
            <v>685.5</v>
          </cell>
        </row>
        <row r="2477">
          <cell r="B2477" t="str">
            <v>West Northamptonshire</v>
          </cell>
          <cell r="Q2477">
            <v>838.4</v>
          </cell>
        </row>
        <row r="2478">
          <cell r="B2478" t="str">
            <v>Amber Valley</v>
          </cell>
          <cell r="Q2478">
            <v>837</v>
          </cell>
        </row>
        <row r="2479">
          <cell r="B2479" t="str">
            <v>Bolsover</v>
          </cell>
          <cell r="Q2479">
            <v>812</v>
          </cell>
        </row>
        <row r="2480">
          <cell r="B2480" t="str">
            <v>Chesterfield</v>
          </cell>
          <cell r="Q2480">
            <v>702.9</v>
          </cell>
        </row>
        <row r="2481">
          <cell r="B2481" t="str">
            <v>Derbyshire Dales</v>
          </cell>
          <cell r="Q2481">
            <v>765.5</v>
          </cell>
        </row>
        <row r="2482">
          <cell r="B2482" t="str">
            <v>Erewash</v>
          </cell>
          <cell r="Q2482">
            <v>814.8</v>
          </cell>
        </row>
        <row r="2483">
          <cell r="B2483" t="str">
            <v>High Peak</v>
          </cell>
          <cell r="Q2483">
            <v>768.3</v>
          </cell>
        </row>
        <row r="2484">
          <cell r="B2484" t="str">
            <v>North East Derbyshire</v>
          </cell>
          <cell r="Q2484">
            <v>808</v>
          </cell>
        </row>
        <row r="2485">
          <cell r="B2485" t="str">
            <v>South Derbyshire</v>
          </cell>
          <cell r="Q2485">
            <v>819.9</v>
          </cell>
        </row>
        <row r="2486">
          <cell r="B2486" t="str">
            <v>Blaby</v>
          </cell>
          <cell r="Q2486">
            <v>856.7</v>
          </cell>
        </row>
        <row r="2487">
          <cell r="B2487" t="str">
            <v>Charnwood</v>
          </cell>
          <cell r="Q2487">
            <v>852.3</v>
          </cell>
        </row>
        <row r="2488">
          <cell r="B2488" t="str">
            <v>Harborough</v>
          </cell>
          <cell r="Q2488">
            <v>776.3</v>
          </cell>
        </row>
        <row r="2489">
          <cell r="B2489" t="str">
            <v>Hinckley and Bosworth</v>
          </cell>
          <cell r="Q2489">
            <v>1024</v>
          </cell>
        </row>
        <row r="2490">
          <cell r="B2490" t="str">
            <v>Melton</v>
          </cell>
          <cell r="Q2490">
            <v>779.5</v>
          </cell>
        </row>
        <row r="2491">
          <cell r="B2491" t="str">
            <v>North West Leicestershire</v>
          </cell>
          <cell r="Q2491">
            <v>741.8</v>
          </cell>
        </row>
        <row r="2492">
          <cell r="B2492" t="str">
            <v>Oadby and Wigston</v>
          </cell>
          <cell r="Q2492">
            <v>877.9</v>
          </cell>
        </row>
        <row r="2493">
          <cell r="B2493" t="str">
            <v>Boston</v>
          </cell>
          <cell r="Q2493">
            <v>773</v>
          </cell>
        </row>
        <row r="2494">
          <cell r="B2494" t="str">
            <v>East Lindsey</v>
          </cell>
          <cell r="Q2494">
            <v>672.4</v>
          </cell>
        </row>
        <row r="2495">
          <cell r="B2495" t="str">
            <v>Lincoln</v>
          </cell>
          <cell r="Q2495">
            <v>729.5</v>
          </cell>
        </row>
        <row r="2496">
          <cell r="B2496" t="str">
            <v>North Kesteven</v>
          </cell>
          <cell r="Q2496">
            <v>692.9</v>
          </cell>
        </row>
        <row r="2497">
          <cell r="B2497" t="str">
            <v>South Holland</v>
          </cell>
          <cell r="Q2497">
            <v>839.9</v>
          </cell>
        </row>
        <row r="2498">
          <cell r="B2498" t="str">
            <v>South Kesteven</v>
          </cell>
          <cell r="Q2498">
            <v>729.9</v>
          </cell>
        </row>
        <row r="2499">
          <cell r="B2499" t="str">
            <v>West Lindsey</v>
          </cell>
          <cell r="Q2499">
            <v>850.8</v>
          </cell>
        </row>
        <row r="2500">
          <cell r="B2500" t="str">
            <v>Ashfield</v>
          </cell>
          <cell r="Q2500">
            <v>800</v>
          </cell>
        </row>
        <row r="2501">
          <cell r="B2501" t="str">
            <v>Bassetlaw</v>
          </cell>
          <cell r="Q2501">
            <v>745.5</v>
          </cell>
        </row>
        <row r="2502">
          <cell r="B2502" t="str">
            <v>Broxtowe</v>
          </cell>
          <cell r="Q2502">
            <v>745.1</v>
          </cell>
        </row>
        <row r="2503">
          <cell r="B2503" t="str">
            <v>Gedling</v>
          </cell>
          <cell r="Q2503">
            <v>870</v>
          </cell>
        </row>
        <row r="2504">
          <cell r="B2504" t="str">
            <v>Mansfield</v>
          </cell>
          <cell r="Q2504">
            <v>822.3</v>
          </cell>
        </row>
        <row r="2505">
          <cell r="B2505" t="str">
            <v>Newark and Sherwood</v>
          </cell>
          <cell r="Q2505">
            <v>700.5</v>
          </cell>
        </row>
        <row r="2506">
          <cell r="B2506" t="str">
            <v>Rushcliffe</v>
          </cell>
          <cell r="Q2506">
            <v>850.3</v>
          </cell>
        </row>
        <row r="2507">
          <cell r="B2507" t="str">
            <v>Herefordshire, County of</v>
          </cell>
          <cell r="Q2507">
            <v>917.5</v>
          </cell>
        </row>
        <row r="2508">
          <cell r="B2508" t="str">
            <v>Telford and Wrekin</v>
          </cell>
          <cell r="Q2508">
            <v>769.8</v>
          </cell>
        </row>
        <row r="2509">
          <cell r="B2509" t="str">
            <v>Stoke-on-Trent</v>
          </cell>
          <cell r="Q2509">
            <v>724.2</v>
          </cell>
        </row>
        <row r="2510">
          <cell r="B2510" t="str">
            <v>Shropshire</v>
          </cell>
          <cell r="Q2510">
            <v>684.3</v>
          </cell>
        </row>
        <row r="2511">
          <cell r="B2511" t="str">
            <v>Cannock Chase</v>
          </cell>
          <cell r="Q2511">
            <v>809</v>
          </cell>
        </row>
        <row r="2512">
          <cell r="B2512" t="str">
            <v>East Staffordshire</v>
          </cell>
          <cell r="Q2512">
            <v>714.6</v>
          </cell>
        </row>
        <row r="2513">
          <cell r="B2513" t="str">
            <v>Lichfield</v>
          </cell>
          <cell r="Q2513">
            <v>779.2</v>
          </cell>
        </row>
        <row r="2514">
          <cell r="B2514" t="str">
            <v>Newcastle-under-Lyme</v>
          </cell>
          <cell r="Q2514" t="str">
            <v>#</v>
          </cell>
        </row>
        <row r="2515">
          <cell r="B2515" t="str">
            <v>South Staffordshire</v>
          </cell>
          <cell r="Q2515">
            <v>768.3</v>
          </cell>
        </row>
        <row r="2516">
          <cell r="B2516" t="str">
            <v>Stafford</v>
          </cell>
          <cell r="Q2516">
            <v>858.4</v>
          </cell>
        </row>
        <row r="2517">
          <cell r="B2517" t="str">
            <v>Staffordshire Moorlands</v>
          </cell>
          <cell r="Q2517">
            <v>906.6</v>
          </cell>
        </row>
        <row r="2518">
          <cell r="B2518" t="str">
            <v>Tamworth</v>
          </cell>
          <cell r="Q2518">
            <v>820.7</v>
          </cell>
        </row>
        <row r="2519">
          <cell r="B2519" t="str">
            <v>North Warwickshire</v>
          </cell>
          <cell r="Q2519">
            <v>746.8</v>
          </cell>
        </row>
        <row r="2520">
          <cell r="B2520" t="str">
            <v>Nuneaton and Bedworth</v>
          </cell>
          <cell r="Q2520">
            <v>858.6</v>
          </cell>
        </row>
        <row r="2521">
          <cell r="B2521" t="str">
            <v>Rugby</v>
          </cell>
          <cell r="Q2521">
            <v>742.2</v>
          </cell>
        </row>
        <row r="2522">
          <cell r="B2522" t="str">
            <v>Stratford-on-Avon</v>
          </cell>
          <cell r="Q2522">
            <v>888.4</v>
          </cell>
        </row>
        <row r="2523">
          <cell r="B2523" t="str">
            <v>Warwick</v>
          </cell>
          <cell r="Q2523">
            <v>935.7</v>
          </cell>
        </row>
        <row r="2524">
          <cell r="B2524" t="str">
            <v>Bromsgrove</v>
          </cell>
          <cell r="Q2524">
            <v>993.7</v>
          </cell>
        </row>
        <row r="2525">
          <cell r="B2525" t="str">
            <v>Malvern Hills</v>
          </cell>
          <cell r="Q2525">
            <v>933.7</v>
          </cell>
        </row>
        <row r="2526">
          <cell r="B2526" t="str">
            <v>Redditch</v>
          </cell>
          <cell r="Q2526">
            <v>925.9</v>
          </cell>
        </row>
        <row r="2527">
          <cell r="B2527" t="str">
            <v>Worcester</v>
          </cell>
          <cell r="Q2527">
            <v>809.7</v>
          </cell>
        </row>
        <row r="2528">
          <cell r="B2528" t="str">
            <v>Wychavon</v>
          </cell>
          <cell r="Q2528">
            <v>812.1</v>
          </cell>
        </row>
        <row r="2529">
          <cell r="B2529" t="str">
            <v>Wyre Forest</v>
          </cell>
          <cell r="Q2529">
            <v>786.6</v>
          </cell>
        </row>
        <row r="2530">
          <cell r="B2530" t="str">
            <v>Birmingham</v>
          </cell>
          <cell r="Q2530">
            <v>760.2</v>
          </cell>
        </row>
        <row r="2531">
          <cell r="B2531" t="str">
            <v>Coventry</v>
          </cell>
          <cell r="Q2531">
            <v>770.1</v>
          </cell>
        </row>
        <row r="2532">
          <cell r="B2532" t="str">
            <v>Dudley</v>
          </cell>
          <cell r="Q2532">
            <v>798.4</v>
          </cell>
        </row>
        <row r="2533">
          <cell r="B2533" t="str">
            <v>Sandwell</v>
          </cell>
          <cell r="Q2533">
            <v>771.2</v>
          </cell>
        </row>
        <row r="2534">
          <cell r="B2534" t="str">
            <v>Solihull</v>
          </cell>
          <cell r="Q2534">
            <v>702.5</v>
          </cell>
        </row>
        <row r="2535">
          <cell r="B2535" t="str">
            <v>Walsall</v>
          </cell>
          <cell r="Q2535">
            <v>928.5</v>
          </cell>
        </row>
        <row r="2536">
          <cell r="B2536" t="str">
            <v>Wolverhampton</v>
          </cell>
          <cell r="Q2536">
            <v>743.3</v>
          </cell>
        </row>
        <row r="2537">
          <cell r="B2537" t="str">
            <v>Peterborough</v>
          </cell>
          <cell r="Q2537">
            <v>748.2</v>
          </cell>
        </row>
        <row r="2538">
          <cell r="B2538" t="str">
            <v>Luton</v>
          </cell>
          <cell r="Q2538">
            <v>810.9</v>
          </cell>
        </row>
        <row r="2539">
          <cell r="B2539" t="str">
            <v>Southend-on-Sea</v>
          </cell>
          <cell r="Q2539">
            <v>749</v>
          </cell>
        </row>
        <row r="2540">
          <cell r="B2540" t="str">
            <v>Thurrock</v>
          </cell>
          <cell r="Q2540">
            <v>904</v>
          </cell>
        </row>
        <row r="2541">
          <cell r="B2541" t="str">
            <v>Bedford</v>
          </cell>
          <cell r="Q2541">
            <v>897.3</v>
          </cell>
        </row>
        <row r="2542">
          <cell r="B2542" t="str">
            <v>Central Bedfordshire</v>
          </cell>
          <cell r="Q2542">
            <v>855.8</v>
          </cell>
        </row>
        <row r="2543">
          <cell r="B2543" t="str">
            <v>Cambridge</v>
          </cell>
          <cell r="Q2543">
            <v>920.5</v>
          </cell>
        </row>
        <row r="2544">
          <cell r="B2544" t="str">
            <v>East Cambridgeshire</v>
          </cell>
          <cell r="Q2544">
            <v>1186.3</v>
          </cell>
        </row>
        <row r="2545">
          <cell r="B2545" t="str">
            <v>Fenland</v>
          </cell>
          <cell r="Q2545">
            <v>910.1</v>
          </cell>
        </row>
        <row r="2546">
          <cell r="B2546" t="str">
            <v>Huntingdonshire</v>
          </cell>
          <cell r="Q2546">
            <v>772.5</v>
          </cell>
        </row>
        <row r="2547">
          <cell r="B2547" t="str">
            <v>South Cambridgeshire</v>
          </cell>
          <cell r="Q2547">
            <v>842.2</v>
          </cell>
        </row>
        <row r="2548">
          <cell r="B2548" t="str">
            <v>Basildon</v>
          </cell>
          <cell r="Q2548">
            <v>1110.5999999999999</v>
          </cell>
        </row>
        <row r="2549">
          <cell r="B2549" t="str">
            <v>Braintree</v>
          </cell>
          <cell r="Q2549">
            <v>929.8</v>
          </cell>
        </row>
        <row r="2550">
          <cell r="B2550" t="str">
            <v>Brentwood</v>
          </cell>
          <cell r="Q2550">
            <v>873.1</v>
          </cell>
        </row>
        <row r="2551">
          <cell r="B2551" t="str">
            <v>Castle Point</v>
          </cell>
          <cell r="Q2551">
            <v>1239.5999999999999</v>
          </cell>
        </row>
        <row r="2552">
          <cell r="B2552" t="str">
            <v>Chelmsford</v>
          </cell>
          <cell r="Q2552">
            <v>913.9</v>
          </cell>
        </row>
        <row r="2553">
          <cell r="B2553" t="str">
            <v>Colchester</v>
          </cell>
          <cell r="Q2553">
            <v>959</v>
          </cell>
        </row>
        <row r="2554">
          <cell r="B2554" t="str">
            <v>Epping Forest</v>
          </cell>
          <cell r="Q2554">
            <v>921</v>
          </cell>
        </row>
        <row r="2555">
          <cell r="B2555" t="str">
            <v>Harlow</v>
          </cell>
          <cell r="Q2555">
            <v>1112.0999999999999</v>
          </cell>
        </row>
        <row r="2556">
          <cell r="B2556" t="str">
            <v>Maldon</v>
          </cell>
          <cell r="Q2556">
            <v>806.4</v>
          </cell>
        </row>
        <row r="2557">
          <cell r="B2557" t="str">
            <v>Rochford</v>
          </cell>
          <cell r="Q2557">
            <v>942.5</v>
          </cell>
        </row>
        <row r="2558">
          <cell r="B2558" t="str">
            <v>Tendring</v>
          </cell>
          <cell r="Q2558">
            <v>1022</v>
          </cell>
        </row>
        <row r="2559">
          <cell r="B2559" t="str">
            <v>Uttlesford</v>
          </cell>
          <cell r="Q2559">
            <v>860.5</v>
          </cell>
        </row>
        <row r="2560">
          <cell r="B2560" t="str">
            <v>Broxbourne</v>
          </cell>
          <cell r="Q2560">
            <v>1110.0999999999999</v>
          </cell>
        </row>
        <row r="2561">
          <cell r="B2561" t="str">
            <v>Dacorum</v>
          </cell>
          <cell r="Q2561">
            <v>933.7</v>
          </cell>
        </row>
        <row r="2562">
          <cell r="B2562" t="str">
            <v>Hertsmere</v>
          </cell>
          <cell r="Q2562">
            <v>978</v>
          </cell>
        </row>
        <row r="2563">
          <cell r="B2563" t="str">
            <v>North Hertfordshire</v>
          </cell>
          <cell r="Q2563">
            <v>1048.4000000000001</v>
          </cell>
        </row>
        <row r="2564">
          <cell r="B2564" t="str">
            <v>Three Rivers</v>
          </cell>
          <cell r="Q2564">
            <v>1055.9000000000001</v>
          </cell>
        </row>
        <row r="2565">
          <cell r="B2565" t="str">
            <v>Watford</v>
          </cell>
          <cell r="Q2565">
            <v>1033.9000000000001</v>
          </cell>
        </row>
        <row r="2566">
          <cell r="B2566" t="str">
            <v>Breckland</v>
          </cell>
          <cell r="Q2566">
            <v>991.1</v>
          </cell>
        </row>
        <row r="2567">
          <cell r="B2567" t="str">
            <v>Broadland</v>
          </cell>
          <cell r="Q2567">
            <v>740.4</v>
          </cell>
        </row>
        <row r="2568">
          <cell r="B2568" t="str">
            <v>Great Yarmouth</v>
          </cell>
          <cell r="Q2568">
            <v>852.5</v>
          </cell>
        </row>
        <row r="2569">
          <cell r="B2569" t="str">
            <v>King's Lynn and West Norfolk</v>
          </cell>
          <cell r="Q2569">
            <v>761.3</v>
          </cell>
        </row>
        <row r="2570">
          <cell r="B2570" t="str">
            <v>North Norfolk</v>
          </cell>
          <cell r="Q2570">
            <v>758.8</v>
          </cell>
        </row>
        <row r="2571">
          <cell r="B2571" t="str">
            <v>Norwich</v>
          </cell>
          <cell r="Q2571">
            <v>750.1</v>
          </cell>
        </row>
        <row r="2572">
          <cell r="B2572" t="str">
            <v>South Norfolk</v>
          </cell>
          <cell r="Q2572">
            <v>732.9</v>
          </cell>
        </row>
        <row r="2573">
          <cell r="B2573" t="str">
            <v>Babergh</v>
          </cell>
          <cell r="Q2573">
            <v>892.7</v>
          </cell>
        </row>
        <row r="2574">
          <cell r="B2574" t="str">
            <v>Ipswich</v>
          </cell>
          <cell r="Q2574">
            <v>843.5</v>
          </cell>
        </row>
        <row r="2575">
          <cell r="B2575" t="str">
            <v>Mid Suffolk</v>
          </cell>
          <cell r="Q2575">
            <v>791.6</v>
          </cell>
        </row>
        <row r="2576">
          <cell r="B2576" t="str">
            <v>St Albans</v>
          </cell>
          <cell r="Q2576">
            <v>882.1</v>
          </cell>
        </row>
        <row r="2577">
          <cell r="B2577" t="str">
            <v>Welwyn Hatfield</v>
          </cell>
          <cell r="Q2577">
            <v>1314.7</v>
          </cell>
        </row>
        <row r="2578">
          <cell r="B2578" t="str">
            <v>East Hertfordshire</v>
          </cell>
          <cell r="Q2578">
            <v>903.1</v>
          </cell>
        </row>
        <row r="2579">
          <cell r="B2579" t="str">
            <v>Stevenage</v>
          </cell>
          <cell r="Q2579">
            <v>1116.2</v>
          </cell>
        </row>
        <row r="2580">
          <cell r="B2580" t="str">
            <v>East Suffolk</v>
          </cell>
          <cell r="Q2580">
            <v>866.5</v>
          </cell>
        </row>
        <row r="2581">
          <cell r="B2581" t="str">
            <v>West Suffolk</v>
          </cell>
          <cell r="Q2581">
            <v>745.7</v>
          </cell>
        </row>
        <row r="2582">
          <cell r="B2582" t="str">
            <v>City of London</v>
          </cell>
          <cell r="Q2582">
            <v>830.9</v>
          </cell>
        </row>
        <row r="2583">
          <cell r="B2583" t="str">
            <v>Barking and Dagenham</v>
          </cell>
          <cell r="Q2583">
            <v>1443.5</v>
          </cell>
        </row>
        <row r="2584">
          <cell r="B2584" t="str">
            <v>Barnet</v>
          </cell>
          <cell r="Q2584">
            <v>830.1</v>
          </cell>
        </row>
        <row r="2585">
          <cell r="B2585" t="str">
            <v>Bexley</v>
          </cell>
          <cell r="Q2585">
            <v>1004.1</v>
          </cell>
        </row>
        <row r="2586">
          <cell r="B2586" t="str">
            <v>Brent</v>
          </cell>
          <cell r="Q2586">
            <v>953.1</v>
          </cell>
        </row>
        <row r="2587">
          <cell r="B2587" t="str">
            <v>Bromley</v>
          </cell>
          <cell r="Q2587">
            <v>954.9</v>
          </cell>
        </row>
        <row r="2588">
          <cell r="B2588" t="str">
            <v>Camden</v>
          </cell>
          <cell r="Q2588">
            <v>1158.2</v>
          </cell>
        </row>
        <row r="2589">
          <cell r="B2589" t="str">
            <v>Croydon</v>
          </cell>
          <cell r="Q2589">
            <v>1242.8</v>
          </cell>
        </row>
        <row r="2590">
          <cell r="B2590" t="str">
            <v>Ealing</v>
          </cell>
          <cell r="Q2590">
            <v>958.4</v>
          </cell>
        </row>
        <row r="2591">
          <cell r="B2591" t="str">
            <v>Enfield</v>
          </cell>
          <cell r="Q2591">
            <v>952.6</v>
          </cell>
        </row>
        <row r="2592">
          <cell r="B2592" t="str">
            <v>Greenwich</v>
          </cell>
          <cell r="Q2592">
            <v>1176.5</v>
          </cell>
        </row>
        <row r="2593">
          <cell r="B2593" t="str">
            <v>Hackney</v>
          </cell>
          <cell r="Q2593">
            <v>1023.7</v>
          </cell>
        </row>
        <row r="2594">
          <cell r="B2594" t="str">
            <v>Hammersmith and Fulham</v>
          </cell>
          <cell r="Q2594">
            <v>1083.0999999999999</v>
          </cell>
        </row>
        <row r="2595">
          <cell r="B2595" t="str">
            <v>Haringey</v>
          </cell>
          <cell r="Q2595">
            <v>1143.2</v>
          </cell>
        </row>
        <row r="2596">
          <cell r="B2596" t="str">
            <v>Harrow</v>
          </cell>
          <cell r="Q2596">
            <v>995.2</v>
          </cell>
        </row>
        <row r="2597">
          <cell r="B2597" t="str">
            <v>Havering</v>
          </cell>
          <cell r="Q2597">
            <v>976.7</v>
          </cell>
        </row>
        <row r="2598">
          <cell r="B2598" t="str">
            <v>Hillingdon</v>
          </cell>
          <cell r="Q2598">
            <v>961.2</v>
          </cell>
        </row>
        <row r="2599">
          <cell r="B2599" t="str">
            <v>Hounslow</v>
          </cell>
          <cell r="Q2599">
            <v>944.8</v>
          </cell>
        </row>
        <row r="2600">
          <cell r="B2600" t="str">
            <v>Islington</v>
          </cell>
          <cell r="Q2600">
            <v>946.7</v>
          </cell>
        </row>
        <row r="2601">
          <cell r="B2601" t="str">
            <v>Kensington and Chelsea</v>
          </cell>
          <cell r="Q2601">
            <v>1182.5</v>
          </cell>
        </row>
        <row r="2602">
          <cell r="B2602" t="str">
            <v>Kingston upon Thames</v>
          </cell>
          <cell r="Q2602">
            <v>1584.8</v>
          </cell>
        </row>
        <row r="2603">
          <cell r="B2603" t="str">
            <v>Lambeth</v>
          </cell>
          <cell r="Q2603">
            <v>1066.4000000000001</v>
          </cell>
        </row>
        <row r="2604">
          <cell r="B2604" t="str">
            <v>Lewisham</v>
          </cell>
          <cell r="Q2604">
            <v>1073.9000000000001</v>
          </cell>
        </row>
        <row r="2605">
          <cell r="B2605" t="str">
            <v>Merton</v>
          </cell>
          <cell r="Q2605">
            <v>1060.7</v>
          </cell>
        </row>
        <row r="2606">
          <cell r="B2606" t="str">
            <v>Newham</v>
          </cell>
          <cell r="Q2606">
            <v>1114.0999999999999</v>
          </cell>
        </row>
        <row r="2607">
          <cell r="B2607" t="str">
            <v>Redbridge</v>
          </cell>
          <cell r="Q2607">
            <v>913.3</v>
          </cell>
        </row>
        <row r="2608">
          <cell r="B2608" t="str">
            <v>Richmond upon Thames</v>
          </cell>
          <cell r="Q2608">
            <v>1046.9000000000001</v>
          </cell>
        </row>
        <row r="2609">
          <cell r="B2609" t="str">
            <v>Southwark</v>
          </cell>
          <cell r="Q2609">
            <v>1407.9</v>
          </cell>
        </row>
        <row r="2610">
          <cell r="B2610" t="str">
            <v>Sutton</v>
          </cell>
          <cell r="Q2610">
            <v>1063.3</v>
          </cell>
        </row>
        <row r="2611">
          <cell r="B2611" t="str">
            <v>Tower Hamlets</v>
          </cell>
          <cell r="Q2611">
            <v>993.1</v>
          </cell>
        </row>
        <row r="2612">
          <cell r="B2612" t="str">
            <v>Waltham Forest</v>
          </cell>
          <cell r="Q2612">
            <v>1113.9000000000001</v>
          </cell>
        </row>
        <row r="2613">
          <cell r="B2613" t="str">
            <v>Wandsworth</v>
          </cell>
          <cell r="Q2613">
            <v>974.5</v>
          </cell>
        </row>
        <row r="2614">
          <cell r="B2614" t="str">
            <v>Westminster</v>
          </cell>
          <cell r="Q2614">
            <v>1177.4000000000001</v>
          </cell>
        </row>
        <row r="2615">
          <cell r="B2615" t="str">
            <v>Medway</v>
          </cell>
          <cell r="Q2615">
            <v>1502.5</v>
          </cell>
        </row>
        <row r="2616">
          <cell r="B2616" t="str">
            <v>Bracknell Forest</v>
          </cell>
          <cell r="Q2616">
            <v>848.2</v>
          </cell>
        </row>
        <row r="2617">
          <cell r="B2617" t="str">
            <v>West Berkshire</v>
          </cell>
          <cell r="Q2617">
            <v>933.9</v>
          </cell>
        </row>
        <row r="2618">
          <cell r="B2618" t="str">
            <v>Reading</v>
          </cell>
          <cell r="Q2618">
            <v>973.7</v>
          </cell>
        </row>
        <row r="2619">
          <cell r="B2619" t="str">
            <v>Slough</v>
          </cell>
          <cell r="Q2619">
            <v>943</v>
          </cell>
        </row>
        <row r="2620">
          <cell r="B2620" t="str">
            <v>Windsor and Maidenhead</v>
          </cell>
          <cell r="Q2620">
            <v>865.7</v>
          </cell>
        </row>
        <row r="2621">
          <cell r="B2621" t="str">
            <v>Wokingham</v>
          </cell>
          <cell r="Q2621">
            <v>1102.3</v>
          </cell>
        </row>
        <row r="2622">
          <cell r="B2622" t="str">
            <v>Milton Keynes</v>
          </cell>
          <cell r="Q2622">
            <v>1181</v>
          </cell>
        </row>
        <row r="2623">
          <cell r="B2623" t="str">
            <v>Brighton and Hove</v>
          </cell>
          <cell r="Q2623">
            <v>884.6</v>
          </cell>
        </row>
        <row r="2624">
          <cell r="B2624" t="str">
            <v>Portsmouth</v>
          </cell>
          <cell r="Q2624">
            <v>875</v>
          </cell>
        </row>
        <row r="2625">
          <cell r="B2625" t="str">
            <v>Southampton</v>
          </cell>
          <cell r="Q2625">
            <v>783.6</v>
          </cell>
        </row>
        <row r="2626">
          <cell r="B2626" t="str">
            <v>Isle of Wight</v>
          </cell>
          <cell r="Q2626">
            <v>789.7</v>
          </cell>
        </row>
        <row r="2627">
          <cell r="B2627" t="str">
            <v>Buckinghamshire</v>
          </cell>
          <cell r="Q2627">
            <v>731.4</v>
          </cell>
        </row>
        <row r="2628">
          <cell r="B2628" t="str">
            <v>Eastbourne</v>
          </cell>
          <cell r="Q2628">
            <v>1000.2</v>
          </cell>
        </row>
        <row r="2629">
          <cell r="B2629" t="str">
            <v>Hastings</v>
          </cell>
          <cell r="Q2629">
            <v>796.8</v>
          </cell>
        </row>
        <row r="2630">
          <cell r="B2630" t="str">
            <v>Lewes</v>
          </cell>
          <cell r="Q2630">
            <v>715.2</v>
          </cell>
        </row>
        <row r="2631">
          <cell r="B2631" t="str">
            <v>Rother</v>
          </cell>
          <cell r="Q2631">
            <v>825.8</v>
          </cell>
        </row>
        <row r="2632">
          <cell r="B2632" t="str">
            <v>Wealden</v>
          </cell>
          <cell r="Q2632">
            <v>826.3</v>
          </cell>
        </row>
        <row r="2633">
          <cell r="B2633" t="str">
            <v>Basingstoke and Deane</v>
          </cell>
          <cell r="Q2633">
            <v>936.3</v>
          </cell>
        </row>
        <row r="2634">
          <cell r="B2634" t="str">
            <v>East Hampshire</v>
          </cell>
          <cell r="Q2634">
            <v>988.4</v>
          </cell>
        </row>
        <row r="2635">
          <cell r="B2635" t="str">
            <v>Eastleigh</v>
          </cell>
          <cell r="Q2635">
            <v>950.5</v>
          </cell>
        </row>
        <row r="2636">
          <cell r="B2636" t="str">
            <v>Fareham</v>
          </cell>
          <cell r="Q2636">
            <v>918.7</v>
          </cell>
        </row>
        <row r="2637">
          <cell r="B2637" t="str">
            <v>Gosport</v>
          </cell>
          <cell r="Q2637">
            <v>961.3</v>
          </cell>
        </row>
        <row r="2638">
          <cell r="B2638" t="str">
            <v>Hart</v>
          </cell>
          <cell r="Q2638">
            <v>787.2</v>
          </cell>
        </row>
        <row r="2639">
          <cell r="B2639" t="str">
            <v>Havant</v>
          </cell>
          <cell r="Q2639">
            <v>1027.9000000000001</v>
          </cell>
        </row>
        <row r="2640">
          <cell r="B2640" t="str">
            <v>New Forest</v>
          </cell>
          <cell r="Q2640">
            <v>829.5</v>
          </cell>
        </row>
        <row r="2641">
          <cell r="B2641" t="str">
            <v>Rushmoor</v>
          </cell>
          <cell r="Q2641">
            <v>842.8</v>
          </cell>
        </row>
        <row r="2642">
          <cell r="B2642" t="str">
            <v>Test Valley</v>
          </cell>
          <cell r="Q2642">
            <v>876.9</v>
          </cell>
        </row>
        <row r="2643">
          <cell r="B2643" t="str">
            <v>Winchester</v>
          </cell>
          <cell r="Q2643">
            <v>883.1</v>
          </cell>
        </row>
        <row r="2644">
          <cell r="B2644" t="str">
            <v>Ashford</v>
          </cell>
          <cell r="Q2644">
            <v>1022.1</v>
          </cell>
        </row>
        <row r="2645">
          <cell r="B2645" t="str">
            <v>Canterbury</v>
          </cell>
          <cell r="Q2645">
            <v>839.7</v>
          </cell>
        </row>
        <row r="2646">
          <cell r="B2646" t="str">
            <v>Dartford</v>
          </cell>
          <cell r="Q2646">
            <v>841</v>
          </cell>
        </row>
        <row r="2647">
          <cell r="B2647" t="str">
            <v>Dover</v>
          </cell>
          <cell r="Q2647">
            <v>908.3</v>
          </cell>
        </row>
        <row r="2648">
          <cell r="B2648" t="str">
            <v>Gravesham</v>
          </cell>
          <cell r="Q2648">
            <v>861</v>
          </cell>
        </row>
        <row r="2649">
          <cell r="B2649" t="str">
            <v>Maidstone</v>
          </cell>
          <cell r="Q2649">
            <v>850.8</v>
          </cell>
        </row>
        <row r="2650">
          <cell r="B2650" t="str">
            <v>Sevenoaks</v>
          </cell>
          <cell r="Q2650">
            <v>823.6</v>
          </cell>
        </row>
        <row r="2651">
          <cell r="B2651" t="str">
            <v>Folkestone and Hythe</v>
          </cell>
          <cell r="Q2651">
            <v>1111.7</v>
          </cell>
        </row>
        <row r="2652">
          <cell r="B2652" t="str">
            <v>Swale</v>
          </cell>
          <cell r="Q2652">
            <v>788</v>
          </cell>
        </row>
        <row r="2653">
          <cell r="B2653" t="str">
            <v>Thanet</v>
          </cell>
          <cell r="Q2653">
            <v>832</v>
          </cell>
        </row>
        <row r="2654">
          <cell r="B2654" t="str">
            <v>Tonbridge and Malling</v>
          </cell>
          <cell r="Q2654">
            <v>800.5</v>
          </cell>
        </row>
        <row r="2655">
          <cell r="B2655" t="str">
            <v>Tunbridge Wells</v>
          </cell>
          <cell r="Q2655">
            <v>943.6</v>
          </cell>
        </row>
        <row r="2656">
          <cell r="B2656" t="str">
            <v>Cherwell</v>
          </cell>
          <cell r="Q2656">
            <v>1045</v>
          </cell>
        </row>
        <row r="2657">
          <cell r="B2657" t="str">
            <v>Oxford</v>
          </cell>
          <cell r="Q2657">
            <v>910.5</v>
          </cell>
        </row>
        <row r="2658">
          <cell r="B2658" t="str">
            <v>South Oxfordshire</v>
          </cell>
          <cell r="Q2658">
            <v>941.5</v>
          </cell>
        </row>
        <row r="2659">
          <cell r="B2659" t="str">
            <v>Vale of White Horse</v>
          </cell>
          <cell r="Q2659">
            <v>1118.9000000000001</v>
          </cell>
        </row>
        <row r="2660">
          <cell r="B2660" t="str">
            <v>West Oxfordshire</v>
          </cell>
          <cell r="Q2660">
            <v>947.4</v>
          </cell>
        </row>
        <row r="2661">
          <cell r="B2661" t="str">
            <v>Elmbridge</v>
          </cell>
          <cell r="Q2661">
            <v>859.2</v>
          </cell>
        </row>
        <row r="2662">
          <cell r="B2662" t="str">
            <v>Epsom and Ewell</v>
          </cell>
          <cell r="Q2662">
            <v>1628.7</v>
          </cell>
        </row>
        <row r="2663">
          <cell r="B2663" t="str">
            <v>Guildford</v>
          </cell>
          <cell r="Q2663">
            <v>1013</v>
          </cell>
        </row>
        <row r="2664">
          <cell r="B2664" t="str">
            <v>Mole Valley</v>
          </cell>
          <cell r="Q2664">
            <v>1071.0999999999999</v>
          </cell>
        </row>
        <row r="2665">
          <cell r="B2665" t="str">
            <v>Reigate and Banstead</v>
          </cell>
          <cell r="Q2665">
            <v>1071.0999999999999</v>
          </cell>
        </row>
        <row r="2666">
          <cell r="B2666" t="str">
            <v>Runnymede</v>
          </cell>
          <cell r="Q2666">
            <v>1076.3</v>
          </cell>
        </row>
        <row r="2667">
          <cell r="B2667" t="str">
            <v>Spelthorne</v>
          </cell>
          <cell r="Q2667">
            <v>1073.5999999999999</v>
          </cell>
        </row>
        <row r="2668">
          <cell r="B2668" t="str">
            <v>Surrey Heath</v>
          </cell>
          <cell r="Q2668">
            <v>965.8</v>
          </cell>
        </row>
        <row r="2669">
          <cell r="B2669" t="str">
            <v>Tandridge</v>
          </cell>
          <cell r="Q2669">
            <v>1281.4000000000001</v>
          </cell>
        </row>
        <row r="2670">
          <cell r="B2670" t="str">
            <v>Waverley</v>
          </cell>
          <cell r="Q2670">
            <v>940.5</v>
          </cell>
        </row>
        <row r="2671">
          <cell r="B2671" t="str">
            <v>Woking</v>
          </cell>
          <cell r="Q2671">
            <v>1138.9000000000001</v>
          </cell>
        </row>
        <row r="2672">
          <cell r="B2672" t="str">
            <v>Adur</v>
          </cell>
          <cell r="Q2672">
            <v>1073.0999999999999</v>
          </cell>
        </row>
        <row r="2673">
          <cell r="B2673" t="str">
            <v>Arun</v>
          </cell>
          <cell r="Q2673">
            <v>778.2</v>
          </cell>
        </row>
        <row r="2674">
          <cell r="B2674" t="str">
            <v>Chichester</v>
          </cell>
          <cell r="Q2674">
            <v>787</v>
          </cell>
        </row>
        <row r="2675">
          <cell r="B2675" t="str">
            <v>Crawley</v>
          </cell>
          <cell r="Q2675">
            <v>782.2</v>
          </cell>
        </row>
        <row r="2676">
          <cell r="B2676" t="str">
            <v>Horsham</v>
          </cell>
          <cell r="Q2676">
            <v>875.9</v>
          </cell>
        </row>
        <row r="2677">
          <cell r="B2677" t="str">
            <v>Mid Sussex</v>
          </cell>
          <cell r="Q2677">
            <v>951.8</v>
          </cell>
        </row>
        <row r="2678">
          <cell r="B2678" t="str">
            <v>Worthing</v>
          </cell>
          <cell r="Q2678">
            <v>973.1</v>
          </cell>
        </row>
        <row r="2679">
          <cell r="B2679" t="str">
            <v>Bath and North East Somerset</v>
          </cell>
          <cell r="Q2679">
            <v>827.2</v>
          </cell>
        </row>
        <row r="2680">
          <cell r="B2680" t="str">
            <v>Bristol, City of</v>
          </cell>
          <cell r="Q2680">
            <v>935.4</v>
          </cell>
        </row>
        <row r="2681">
          <cell r="B2681" t="str">
            <v>North Somerset</v>
          </cell>
          <cell r="Q2681">
            <v>838.4</v>
          </cell>
        </row>
        <row r="2682">
          <cell r="B2682" t="str">
            <v>South Gloucestershire</v>
          </cell>
          <cell r="Q2682">
            <v>849.8</v>
          </cell>
        </row>
        <row r="2683">
          <cell r="B2683" t="str">
            <v>Plymouth</v>
          </cell>
          <cell r="Q2683">
            <v>865</v>
          </cell>
        </row>
        <row r="2684">
          <cell r="B2684" t="str">
            <v>Torbay</v>
          </cell>
          <cell r="Q2684">
            <v>743.8</v>
          </cell>
        </row>
        <row r="2685">
          <cell r="B2685" t="str">
            <v>Swindon</v>
          </cell>
          <cell r="Q2685">
            <v>721.1</v>
          </cell>
        </row>
        <row r="2686">
          <cell r="B2686" t="str">
            <v>Cornwall</v>
          </cell>
          <cell r="Q2686">
            <v>825.9</v>
          </cell>
        </row>
        <row r="2687">
          <cell r="B2687" t="str">
            <v>Isles of Scilly</v>
          </cell>
          <cell r="Q2687">
            <v>735.5</v>
          </cell>
        </row>
        <row r="2688">
          <cell r="B2688" t="str">
            <v>Wiltshire</v>
          </cell>
          <cell r="Q2688">
            <v>693.1</v>
          </cell>
        </row>
        <row r="2689">
          <cell r="B2689" t="str">
            <v>Bournemouth, Christchurch and Poole</v>
          </cell>
          <cell r="Q2689">
            <v>898.8</v>
          </cell>
        </row>
        <row r="2690">
          <cell r="B2690" t="str">
            <v>Dorset</v>
          </cell>
          <cell r="Q2690">
            <v>789.2</v>
          </cell>
        </row>
        <row r="2691">
          <cell r="B2691" t="str">
            <v>East Devon</v>
          </cell>
          <cell r="Q2691">
            <v>783.9</v>
          </cell>
        </row>
        <row r="2692">
          <cell r="B2692" t="str">
            <v>Exeter</v>
          </cell>
          <cell r="Q2692">
            <v>825.1</v>
          </cell>
        </row>
        <row r="2693">
          <cell r="B2693" t="str">
            <v>Mid Devon</v>
          </cell>
          <cell r="Q2693">
            <v>807.2</v>
          </cell>
        </row>
        <row r="2694">
          <cell r="B2694" t="str">
            <v>North Devon</v>
          </cell>
          <cell r="Q2694">
            <v>783.5</v>
          </cell>
        </row>
        <row r="2695">
          <cell r="B2695" t="str">
            <v>South Hams</v>
          </cell>
          <cell r="Q2695">
            <v>680.7</v>
          </cell>
        </row>
        <row r="2696">
          <cell r="B2696" t="str">
            <v>Teignbridge</v>
          </cell>
          <cell r="Q2696">
            <v>862.5</v>
          </cell>
        </row>
        <row r="2697">
          <cell r="B2697" t="str">
            <v>Torridge</v>
          </cell>
          <cell r="Q2697">
            <v>766.5</v>
          </cell>
        </row>
        <row r="2698">
          <cell r="B2698" t="str">
            <v>West Devon</v>
          </cell>
          <cell r="Q2698">
            <v>728.7</v>
          </cell>
        </row>
        <row r="2699">
          <cell r="B2699" t="str">
            <v>Cheltenham</v>
          </cell>
          <cell r="Q2699">
            <v>758.7</v>
          </cell>
        </row>
        <row r="2700">
          <cell r="B2700" t="str">
            <v>Cotswold</v>
          </cell>
          <cell r="Q2700">
            <v>880.6</v>
          </cell>
        </row>
        <row r="2701">
          <cell r="B2701" t="str">
            <v>Forest of Dean</v>
          </cell>
          <cell r="Q2701">
            <v>921.8</v>
          </cell>
        </row>
        <row r="2702">
          <cell r="B2702" t="str">
            <v>Gloucester</v>
          </cell>
          <cell r="Q2702">
            <v>766.4</v>
          </cell>
        </row>
        <row r="2703">
          <cell r="B2703" t="str">
            <v>Stroud</v>
          </cell>
          <cell r="Q2703">
            <v>767.5</v>
          </cell>
        </row>
        <row r="2704">
          <cell r="B2704" t="str">
            <v>Tewkesbury</v>
          </cell>
          <cell r="Q2704">
            <v>786.1</v>
          </cell>
        </row>
        <row r="2705">
          <cell r="B2705" t="str">
            <v>Somerset</v>
          </cell>
          <cell r="Q2705">
            <v>865.6</v>
          </cell>
        </row>
        <row r="2706">
          <cell r="B2706" t="str">
            <v>Isle of Anglesey</v>
          </cell>
          <cell r="Q2706">
            <v>769.3</v>
          </cell>
        </row>
        <row r="2707">
          <cell r="B2707" t="str">
            <v>Gwynedd</v>
          </cell>
          <cell r="Q2707">
            <v>772</v>
          </cell>
        </row>
        <row r="2708">
          <cell r="B2708" t="str">
            <v>Conwy</v>
          </cell>
          <cell r="Q2708">
            <v>693.8</v>
          </cell>
        </row>
        <row r="2709">
          <cell r="B2709" t="str">
            <v>Denbighshire</v>
          </cell>
          <cell r="Q2709">
            <v>816.7</v>
          </cell>
        </row>
        <row r="2710">
          <cell r="B2710" t="str">
            <v>Flintshire</v>
          </cell>
          <cell r="Q2710">
            <v>689.5</v>
          </cell>
        </row>
        <row r="2711">
          <cell r="B2711" t="str">
            <v>Wrexham</v>
          </cell>
          <cell r="Q2711">
            <v>788.7</v>
          </cell>
        </row>
        <row r="2712">
          <cell r="B2712" t="str">
            <v>Ceredigion</v>
          </cell>
          <cell r="Q2712">
            <v>727.6</v>
          </cell>
        </row>
        <row r="2713">
          <cell r="B2713" t="str">
            <v>Pembrokeshire</v>
          </cell>
          <cell r="Q2713">
            <v>778.6</v>
          </cell>
        </row>
        <row r="2714">
          <cell r="B2714" t="str">
            <v>Carmarthenshire</v>
          </cell>
          <cell r="Q2714">
            <v>746.8</v>
          </cell>
        </row>
        <row r="2715">
          <cell r="B2715" t="str">
            <v>Swansea</v>
          </cell>
          <cell r="Q2715">
            <v>774</v>
          </cell>
        </row>
        <row r="2716">
          <cell r="B2716" t="str">
            <v>Neath Port Talbot</v>
          </cell>
          <cell r="Q2716">
            <v>748.4</v>
          </cell>
        </row>
        <row r="2717">
          <cell r="B2717" t="str">
            <v>Bridgend</v>
          </cell>
          <cell r="Q2717">
            <v>753.8</v>
          </cell>
        </row>
        <row r="2718">
          <cell r="B2718" t="str">
            <v>Vale of Glamorgan</v>
          </cell>
          <cell r="Q2718">
            <v>792.1</v>
          </cell>
        </row>
        <row r="2719">
          <cell r="B2719" t="str">
            <v>Cardiff</v>
          </cell>
          <cell r="Q2719">
            <v>857.8</v>
          </cell>
        </row>
        <row r="2720">
          <cell r="B2720" t="str">
            <v>Rhondda Cynon Taf</v>
          </cell>
          <cell r="Q2720">
            <v>788.9</v>
          </cell>
        </row>
        <row r="2721">
          <cell r="B2721" t="str">
            <v>Caerphilly</v>
          </cell>
          <cell r="Q2721">
            <v>731.2</v>
          </cell>
        </row>
        <row r="2722">
          <cell r="B2722" t="str">
            <v>Blaenau Gwent</v>
          </cell>
          <cell r="Q2722">
            <v>743.8</v>
          </cell>
        </row>
        <row r="2723">
          <cell r="B2723" t="str">
            <v>Torfaen</v>
          </cell>
          <cell r="Q2723">
            <v>697.4</v>
          </cell>
        </row>
        <row r="2724">
          <cell r="B2724" t="str">
            <v>Monmouthshire</v>
          </cell>
          <cell r="Q2724">
            <v>767.6</v>
          </cell>
        </row>
        <row r="2725">
          <cell r="B2725" t="str">
            <v>Newport</v>
          </cell>
          <cell r="Q2725">
            <v>949.1</v>
          </cell>
        </row>
        <row r="2726">
          <cell r="B2726" t="str">
            <v>Powys</v>
          </cell>
          <cell r="Q2726">
            <v>771.7</v>
          </cell>
        </row>
        <row r="2727">
          <cell r="B2727" t="str">
            <v>Merthyr Tydfil</v>
          </cell>
          <cell r="Q2727">
            <v>747</v>
          </cell>
        </row>
        <row r="2728">
          <cell r="B2728" t="str">
            <v>Clackmannanshire</v>
          </cell>
          <cell r="Q2728">
            <v>725</v>
          </cell>
        </row>
        <row r="2729">
          <cell r="B2729" t="str">
            <v>Dumfries and Galloway</v>
          </cell>
          <cell r="Q2729">
            <v>866.1</v>
          </cell>
        </row>
        <row r="2730">
          <cell r="B2730" t="str">
            <v>East Ayrshire</v>
          </cell>
          <cell r="Q2730">
            <v>765.7</v>
          </cell>
        </row>
        <row r="2731">
          <cell r="B2731" t="str">
            <v>East Lothian</v>
          </cell>
          <cell r="Q2731">
            <v>775.7</v>
          </cell>
        </row>
        <row r="2732">
          <cell r="B2732" t="str">
            <v>East Renfrewshire</v>
          </cell>
          <cell r="Q2732">
            <v>907.4</v>
          </cell>
        </row>
        <row r="2733">
          <cell r="B2733" t="str">
            <v>Na h-Eileanan Siar</v>
          </cell>
          <cell r="Q2733">
            <v>1001</v>
          </cell>
        </row>
        <row r="2734">
          <cell r="B2734" t="str">
            <v>Falkirk</v>
          </cell>
          <cell r="Q2734">
            <v>757.6</v>
          </cell>
        </row>
        <row r="2735">
          <cell r="B2735" t="str">
            <v>Highland</v>
          </cell>
          <cell r="Q2735">
            <v>786.4</v>
          </cell>
        </row>
        <row r="2736">
          <cell r="B2736" t="str">
            <v>Inverclyde</v>
          </cell>
          <cell r="Q2736">
            <v>820.1</v>
          </cell>
        </row>
        <row r="2737">
          <cell r="B2737" t="str">
            <v>Midlothian</v>
          </cell>
          <cell r="Q2737">
            <v>766.4</v>
          </cell>
        </row>
        <row r="2738">
          <cell r="B2738" t="str">
            <v>Moray</v>
          </cell>
          <cell r="Q2738">
            <v>861.8</v>
          </cell>
        </row>
        <row r="2739">
          <cell r="B2739" t="str">
            <v>North Ayrshire</v>
          </cell>
          <cell r="Q2739">
            <v>765.2</v>
          </cell>
        </row>
        <row r="2740">
          <cell r="B2740" t="str">
            <v>Orkney Islands</v>
          </cell>
          <cell r="Q2740">
            <v>801</v>
          </cell>
        </row>
        <row r="2741">
          <cell r="B2741" t="str">
            <v>Scottish Borders</v>
          </cell>
          <cell r="Q2741">
            <v>845.9</v>
          </cell>
        </row>
        <row r="2742">
          <cell r="B2742" t="str">
            <v>Shetland Islands</v>
          </cell>
          <cell r="Q2742">
            <v>752.5</v>
          </cell>
        </row>
        <row r="2743">
          <cell r="B2743" t="str">
            <v>South Ayrshire</v>
          </cell>
          <cell r="Q2743">
            <v>814.5</v>
          </cell>
        </row>
        <row r="2744">
          <cell r="B2744" t="str">
            <v>South Lanarkshire</v>
          </cell>
          <cell r="Q2744">
            <v>857.2</v>
          </cell>
        </row>
        <row r="2745">
          <cell r="B2745" t="str">
            <v>Stirling</v>
          </cell>
          <cell r="Q2745">
            <v>848</v>
          </cell>
        </row>
        <row r="2746">
          <cell r="B2746" t="str">
            <v>Aberdeen City</v>
          </cell>
          <cell r="Q2746">
            <v>925.4</v>
          </cell>
        </row>
        <row r="2747">
          <cell r="B2747" t="str">
            <v>Aberdeenshire</v>
          </cell>
          <cell r="Q2747">
            <v>850.9</v>
          </cell>
        </row>
        <row r="2748">
          <cell r="B2748" t="str">
            <v>Argyll and Bute</v>
          </cell>
          <cell r="Q2748">
            <v>909.6</v>
          </cell>
        </row>
        <row r="2749">
          <cell r="B2749" t="str">
            <v>City of Edinburgh</v>
          </cell>
          <cell r="Q2749">
            <v>787</v>
          </cell>
        </row>
        <row r="2750">
          <cell r="B2750" t="str">
            <v>Renfrewshire</v>
          </cell>
          <cell r="Q2750">
            <v>918.4</v>
          </cell>
        </row>
        <row r="2751">
          <cell r="B2751" t="str">
            <v>West Dunbartonshire</v>
          </cell>
          <cell r="Q2751">
            <v>835.4</v>
          </cell>
        </row>
        <row r="2752">
          <cell r="B2752" t="str">
            <v>West Lothian</v>
          </cell>
          <cell r="Q2752">
            <v>749.3</v>
          </cell>
        </row>
        <row r="2753">
          <cell r="B2753" t="str">
            <v>Angus</v>
          </cell>
          <cell r="Q2753">
            <v>829.3</v>
          </cell>
        </row>
        <row r="2754">
          <cell r="B2754" t="str">
            <v>Dundee City</v>
          </cell>
          <cell r="Q2754">
            <v>775.7</v>
          </cell>
        </row>
        <row r="2755">
          <cell r="B2755" t="str">
            <v>East Dunbartonshire</v>
          </cell>
          <cell r="Q2755">
            <v>742.3</v>
          </cell>
        </row>
        <row r="2756">
          <cell r="B2756" t="str">
            <v>Fife</v>
          </cell>
          <cell r="Q2756">
            <v>1005.1</v>
          </cell>
        </row>
        <row r="2757">
          <cell r="B2757" t="str">
            <v>Perth and Kinross</v>
          </cell>
          <cell r="Q2757">
            <v>822.1</v>
          </cell>
        </row>
        <row r="2758">
          <cell r="B2758" t="str">
            <v>Glasgow City</v>
          </cell>
          <cell r="Q2758">
            <v>850.3</v>
          </cell>
        </row>
        <row r="2759">
          <cell r="B2759" t="str">
            <v>North Lanarkshire</v>
          </cell>
          <cell r="Q2759">
            <v>814.7</v>
          </cell>
        </row>
        <row r="2760">
          <cell r="B2760" t="str">
            <v>North East</v>
          </cell>
          <cell r="Q2760">
            <v>795.6</v>
          </cell>
        </row>
        <row r="2761">
          <cell r="B2761" t="str">
            <v>North West</v>
          </cell>
          <cell r="Q2761">
            <v>766.6</v>
          </cell>
        </row>
        <row r="2762">
          <cell r="B2762" t="str">
            <v>Yorkshire and The Humber</v>
          </cell>
          <cell r="Q2762">
            <v>808.3</v>
          </cell>
        </row>
        <row r="2763">
          <cell r="B2763" t="str">
            <v>East Midlands</v>
          </cell>
          <cell r="Q2763">
            <v>786</v>
          </cell>
        </row>
        <row r="2764">
          <cell r="B2764" t="str">
            <v>West Midlands</v>
          </cell>
          <cell r="Q2764">
            <v>796</v>
          </cell>
        </row>
        <row r="2765">
          <cell r="B2765" t="str">
            <v>East</v>
          </cell>
          <cell r="Q2765">
            <v>806.3</v>
          </cell>
        </row>
        <row r="2766">
          <cell r="B2766" t="str">
            <v>London</v>
          </cell>
          <cell r="Q2766">
            <v>916.3</v>
          </cell>
        </row>
        <row r="2767">
          <cell r="B2767" t="str">
            <v>South East</v>
          </cell>
          <cell r="Q2767">
            <v>1064.7</v>
          </cell>
        </row>
        <row r="2768">
          <cell r="B2768" t="str">
            <v>South West</v>
          </cell>
          <cell r="Q2768">
            <v>937.2</v>
          </cell>
        </row>
        <row r="2769">
          <cell r="B2769" t="str">
            <v>Wales</v>
          </cell>
          <cell r="Q2769">
            <v>810.5</v>
          </cell>
        </row>
        <row r="2770">
          <cell r="B2770" t="str">
            <v>Scotland</v>
          </cell>
          <cell r="Q2770">
            <v>768.1</v>
          </cell>
        </row>
        <row r="2771">
          <cell r="B2771" t="str">
            <v>Northern Ireland</v>
          </cell>
          <cell r="Q2771">
            <v>840.4</v>
          </cell>
        </row>
        <row r="2772">
          <cell r="Q2772">
            <v>764.9</v>
          </cell>
        </row>
        <row r="2805">
          <cell r="Q2805">
            <v>2024</v>
          </cell>
        </row>
        <row r="2806">
          <cell r="B2806" t="str">
            <v>Great Britain</v>
          </cell>
        </row>
        <row r="2807">
          <cell r="B2807" t="str">
            <v>United Kingdom</v>
          </cell>
          <cell r="Q2807">
            <v>45998</v>
          </cell>
        </row>
        <row r="2808">
          <cell r="B2808" t="str">
            <v>Hartlepool</v>
          </cell>
          <cell r="Q2808">
            <v>45770</v>
          </cell>
        </row>
        <row r="2809">
          <cell r="B2809" t="str">
            <v>Middlesbrough</v>
          </cell>
          <cell r="Q2809">
            <v>36430</v>
          </cell>
        </row>
        <row r="2810">
          <cell r="B2810" t="str">
            <v>Redcar and Cleveland</v>
          </cell>
          <cell r="Q2810">
            <v>36763</v>
          </cell>
        </row>
        <row r="2811">
          <cell r="B2811" t="str">
            <v>Stockton-on-Tees</v>
          </cell>
          <cell r="Q2811">
            <v>35560</v>
          </cell>
        </row>
        <row r="2812">
          <cell r="B2812" t="str">
            <v>Darlington</v>
          </cell>
          <cell r="Q2812">
            <v>38407</v>
          </cell>
        </row>
        <row r="2813">
          <cell r="B2813" t="str">
            <v>County Durham</v>
          </cell>
          <cell r="Q2813">
            <v>40291</v>
          </cell>
        </row>
        <row r="2814">
          <cell r="B2814" t="str">
            <v>Northumberland</v>
          </cell>
          <cell r="Q2814">
            <v>38292</v>
          </cell>
        </row>
        <row r="2815">
          <cell r="B2815" t="str">
            <v>Newcastle upon Tyne</v>
          </cell>
          <cell r="Q2815">
            <v>41957</v>
          </cell>
        </row>
        <row r="2816">
          <cell r="B2816" t="str">
            <v>North Tyneside</v>
          </cell>
          <cell r="Q2816">
            <v>41912</v>
          </cell>
        </row>
        <row r="2817">
          <cell r="B2817" t="str">
            <v>South Tyneside</v>
          </cell>
          <cell r="Q2817">
            <v>42105</v>
          </cell>
        </row>
        <row r="2818">
          <cell r="B2818" t="str">
            <v>Sunderland</v>
          </cell>
          <cell r="Q2818">
            <v>36752</v>
          </cell>
        </row>
        <row r="2819">
          <cell r="B2819" t="str">
            <v>Gateshead</v>
          </cell>
          <cell r="Q2819">
            <v>36385</v>
          </cell>
        </row>
        <row r="2820">
          <cell r="B2820" t="str">
            <v>Halton</v>
          </cell>
          <cell r="Q2820">
            <v>37763</v>
          </cell>
        </row>
        <row r="2821">
          <cell r="B2821" t="str">
            <v>Warrington</v>
          </cell>
          <cell r="Q2821">
            <v>41358</v>
          </cell>
        </row>
        <row r="2822">
          <cell r="B2822" t="str">
            <v>Blackburn with Darwen</v>
          </cell>
          <cell r="Q2822">
            <v>45905</v>
          </cell>
        </row>
        <row r="2823">
          <cell r="B2823" t="str">
            <v>Blackpool</v>
          </cell>
          <cell r="Q2823">
            <v>33278</v>
          </cell>
        </row>
        <row r="2824">
          <cell r="B2824" t="str">
            <v>Cheshire East</v>
          </cell>
          <cell r="Q2824">
            <v>35350</v>
          </cell>
        </row>
        <row r="2825">
          <cell r="B2825" t="str">
            <v>Cheshire West and Chester</v>
          </cell>
          <cell r="Q2825">
            <v>48977</v>
          </cell>
        </row>
        <row r="2826">
          <cell r="B2826" t="str">
            <v>Cumberland</v>
          </cell>
          <cell r="Q2826">
            <v>44834</v>
          </cell>
        </row>
        <row r="2827">
          <cell r="B2827" t="str">
            <v>Westmorland and Furness</v>
          </cell>
          <cell r="Q2827">
            <v>42542</v>
          </cell>
        </row>
        <row r="2828">
          <cell r="B2828" t="str">
            <v>Burnley</v>
          </cell>
          <cell r="Q2828">
            <v>44478</v>
          </cell>
        </row>
        <row r="2829">
          <cell r="B2829" t="str">
            <v>Chorley</v>
          </cell>
          <cell r="Q2829">
            <v>37088</v>
          </cell>
        </row>
        <row r="2830">
          <cell r="B2830" t="str">
            <v>Fylde</v>
          </cell>
          <cell r="Q2830">
            <v>42888</v>
          </cell>
        </row>
        <row r="2831">
          <cell r="B2831" t="str">
            <v>Hyndburn</v>
          </cell>
          <cell r="Q2831">
            <v>47814</v>
          </cell>
        </row>
        <row r="2832">
          <cell r="B2832" t="str">
            <v>Lancaster</v>
          </cell>
          <cell r="Q2832">
            <v>35475</v>
          </cell>
        </row>
        <row r="2833">
          <cell r="B2833" t="str">
            <v>Pendle</v>
          </cell>
          <cell r="Q2833">
            <v>37870</v>
          </cell>
        </row>
        <row r="2834">
          <cell r="B2834" t="str">
            <v>Preston</v>
          </cell>
          <cell r="Q2834">
            <v>37725</v>
          </cell>
        </row>
        <row r="2835">
          <cell r="B2835" t="str">
            <v>Ribble Valley</v>
          </cell>
          <cell r="Q2835">
            <v>41233</v>
          </cell>
        </row>
        <row r="2836">
          <cell r="B2836" t="str">
            <v>Rossendale</v>
          </cell>
          <cell r="Q2836">
            <v>49959</v>
          </cell>
        </row>
        <row r="2837">
          <cell r="B2837" t="str">
            <v>South Ribble</v>
          </cell>
          <cell r="Q2837">
            <v>37370</v>
          </cell>
        </row>
        <row r="2838">
          <cell r="B2838" t="str">
            <v>West Lancashire</v>
          </cell>
          <cell r="Q2838">
            <v>45189</v>
          </cell>
        </row>
        <row r="2839">
          <cell r="B2839" t="str">
            <v>Wyre</v>
          </cell>
          <cell r="Q2839">
            <v>43773</v>
          </cell>
        </row>
        <row r="2840">
          <cell r="B2840" t="str">
            <v>Bolton</v>
          </cell>
          <cell r="Q2840">
            <v>41019</v>
          </cell>
        </row>
        <row r="2841">
          <cell r="B2841" t="str">
            <v>Bury</v>
          </cell>
          <cell r="Q2841">
            <v>36937</v>
          </cell>
        </row>
        <row r="2842">
          <cell r="B2842" t="str">
            <v>Manchester</v>
          </cell>
          <cell r="Q2842">
            <v>41163</v>
          </cell>
        </row>
        <row r="2843">
          <cell r="B2843" t="str">
            <v>Oldham</v>
          </cell>
          <cell r="Q2843">
            <v>40143</v>
          </cell>
        </row>
        <row r="2844">
          <cell r="B2844" t="str">
            <v>Rochdale</v>
          </cell>
          <cell r="Q2844">
            <v>38393</v>
          </cell>
        </row>
        <row r="2845">
          <cell r="B2845" t="str">
            <v>Salford</v>
          </cell>
          <cell r="Q2845">
            <v>39101</v>
          </cell>
        </row>
        <row r="2846">
          <cell r="B2846" t="str">
            <v>Stockport</v>
          </cell>
          <cell r="Q2846">
            <v>39839</v>
          </cell>
        </row>
        <row r="2847">
          <cell r="B2847" t="str">
            <v>Tameside</v>
          </cell>
          <cell r="Q2847">
            <v>44480</v>
          </cell>
        </row>
        <row r="2848">
          <cell r="B2848" t="str">
            <v>Trafford</v>
          </cell>
          <cell r="Q2848">
            <v>36798</v>
          </cell>
        </row>
        <row r="2849">
          <cell r="B2849" t="str">
            <v>Wigan</v>
          </cell>
          <cell r="Q2849">
            <v>49811</v>
          </cell>
        </row>
        <row r="2850">
          <cell r="B2850" t="str">
            <v>Knowsley</v>
          </cell>
          <cell r="Q2850">
            <v>38604</v>
          </cell>
        </row>
        <row r="2851">
          <cell r="B2851" t="str">
            <v>Liverpool</v>
          </cell>
          <cell r="Q2851">
            <v>38060</v>
          </cell>
        </row>
        <row r="2852">
          <cell r="B2852" t="str">
            <v>St. Helens</v>
          </cell>
          <cell r="Q2852">
            <v>39748</v>
          </cell>
        </row>
        <row r="2853">
          <cell r="B2853" t="str">
            <v>Sefton</v>
          </cell>
          <cell r="Q2853">
            <v>39623</v>
          </cell>
        </row>
        <row r="2854">
          <cell r="B2854" t="str">
            <v>Wirral</v>
          </cell>
          <cell r="Q2854">
            <v>41451</v>
          </cell>
        </row>
        <row r="2855">
          <cell r="B2855" t="str">
            <v>Kingston upon Hull, City of</v>
          </cell>
          <cell r="Q2855">
            <v>40380</v>
          </cell>
        </row>
        <row r="2856">
          <cell r="B2856" t="str">
            <v>East Riding of Yorkshire</v>
          </cell>
          <cell r="Q2856">
            <v>33624</v>
          </cell>
        </row>
        <row r="2857">
          <cell r="B2857" t="str">
            <v>North East Lincolnshire</v>
          </cell>
          <cell r="Q2857">
            <v>42850</v>
          </cell>
        </row>
        <row r="2858">
          <cell r="B2858" t="str">
            <v>North Lincolnshire</v>
          </cell>
          <cell r="Q2858">
            <v>40878</v>
          </cell>
        </row>
        <row r="2859">
          <cell r="B2859" t="str">
            <v>York</v>
          </cell>
          <cell r="Q2859">
            <v>40140</v>
          </cell>
        </row>
        <row r="2860">
          <cell r="B2860" t="str">
            <v>North Yorkshire</v>
          </cell>
          <cell r="Q2860">
            <v>41134</v>
          </cell>
        </row>
        <row r="2861">
          <cell r="B2861" t="str">
            <v>Barnsley</v>
          </cell>
          <cell r="Q2861">
            <v>42638</v>
          </cell>
        </row>
        <row r="2862">
          <cell r="B2862" t="str">
            <v>Doncaster</v>
          </cell>
          <cell r="Q2862">
            <v>39237</v>
          </cell>
        </row>
        <row r="2863">
          <cell r="B2863" t="str">
            <v>Rotherham</v>
          </cell>
          <cell r="Q2863">
            <v>40710</v>
          </cell>
        </row>
        <row r="2864">
          <cell r="B2864" t="str">
            <v>Sheffield</v>
          </cell>
          <cell r="Q2864">
            <v>38373</v>
          </cell>
        </row>
        <row r="2865">
          <cell r="B2865" t="str">
            <v>Bradford</v>
          </cell>
          <cell r="Q2865">
            <v>41058</v>
          </cell>
        </row>
        <row r="2866">
          <cell r="B2866" t="str">
            <v>Calderdale</v>
          </cell>
          <cell r="Q2866">
            <v>39251</v>
          </cell>
        </row>
        <row r="2867">
          <cell r="B2867" t="str">
            <v>Kirklees</v>
          </cell>
          <cell r="Q2867">
            <v>42141</v>
          </cell>
        </row>
        <row r="2868">
          <cell r="B2868" t="str">
            <v>Leeds</v>
          </cell>
          <cell r="Q2868">
            <v>38432</v>
          </cell>
        </row>
        <row r="2869">
          <cell r="B2869" t="str">
            <v>Wakefield</v>
          </cell>
          <cell r="Q2869">
            <v>41567</v>
          </cell>
        </row>
        <row r="2870">
          <cell r="B2870" t="str">
            <v>Derby</v>
          </cell>
          <cell r="Q2870">
            <v>37134</v>
          </cell>
        </row>
        <row r="2871">
          <cell r="B2871" t="str">
            <v>Leicester</v>
          </cell>
          <cell r="Q2871">
            <v>40484</v>
          </cell>
        </row>
        <row r="2872">
          <cell r="B2872" t="str">
            <v>Rutland</v>
          </cell>
          <cell r="Q2872">
            <v>34149</v>
          </cell>
        </row>
        <row r="2873">
          <cell r="B2873" t="str">
            <v>Nottingham</v>
          </cell>
          <cell r="Q2873">
            <v>48455</v>
          </cell>
        </row>
        <row r="2874">
          <cell r="B2874" t="str">
            <v>North Northamptonshire</v>
          </cell>
          <cell r="Q2874">
            <v>35236</v>
          </cell>
        </row>
        <row r="2875">
          <cell r="B2875" t="str">
            <v>West Northamptonshire</v>
          </cell>
          <cell r="Q2875">
            <v>43792</v>
          </cell>
        </row>
        <row r="2876">
          <cell r="B2876" t="str">
            <v>Amber Valley</v>
          </cell>
          <cell r="Q2876">
            <v>43392</v>
          </cell>
        </row>
        <row r="2877">
          <cell r="B2877" t="str">
            <v>Bolsover</v>
          </cell>
          <cell r="Q2877">
            <v>42260</v>
          </cell>
        </row>
        <row r="2878">
          <cell r="B2878" t="str">
            <v>Chesterfield</v>
          </cell>
          <cell r="Q2878">
            <v>34682</v>
          </cell>
        </row>
        <row r="2879">
          <cell r="B2879" t="str">
            <v>Derbyshire Dales</v>
          </cell>
          <cell r="Q2879">
            <v>38433</v>
          </cell>
        </row>
        <row r="2880">
          <cell r="B2880" t="str">
            <v>Erewash</v>
          </cell>
          <cell r="Q2880">
            <v>41680</v>
          </cell>
        </row>
        <row r="2881">
          <cell r="B2881" t="str">
            <v>High Peak</v>
          </cell>
          <cell r="Q2881">
            <v>38914</v>
          </cell>
        </row>
        <row r="2882">
          <cell r="B2882" t="str">
            <v>North East Derbyshire</v>
          </cell>
          <cell r="Q2882">
            <v>41645</v>
          </cell>
        </row>
        <row r="2883">
          <cell r="B2883" t="str">
            <v>South Derbyshire</v>
          </cell>
          <cell r="Q2883">
            <v>42628</v>
          </cell>
        </row>
        <row r="2884">
          <cell r="B2884" t="str">
            <v>Blaby</v>
          </cell>
          <cell r="Q2884">
            <v>43098</v>
          </cell>
        </row>
        <row r="2885">
          <cell r="B2885" t="str">
            <v>Charnwood</v>
          </cell>
          <cell r="Q2885">
            <v>41649</v>
          </cell>
        </row>
        <row r="2886">
          <cell r="B2886" t="str">
            <v>Harborough</v>
          </cell>
          <cell r="Q2886">
            <v>41846</v>
          </cell>
        </row>
        <row r="2887">
          <cell r="B2887" t="str">
            <v>Hinckley and Bosworth</v>
          </cell>
          <cell r="Q2887">
            <v>51739</v>
          </cell>
        </row>
        <row r="2888">
          <cell r="B2888" t="str">
            <v>Melton</v>
          </cell>
          <cell r="Q2888">
            <v>38543</v>
          </cell>
        </row>
        <row r="2889">
          <cell r="B2889" t="str">
            <v>North West Leicestershire</v>
          </cell>
          <cell r="Q2889">
            <v>37889</v>
          </cell>
        </row>
        <row r="2890">
          <cell r="B2890" t="str">
            <v>Oadby and Wigston</v>
          </cell>
          <cell r="Q2890">
            <v>44067</v>
          </cell>
        </row>
        <row r="2891">
          <cell r="B2891" t="str">
            <v>Boston</v>
          </cell>
          <cell r="Q2891">
            <v>39475</v>
          </cell>
        </row>
        <row r="2892">
          <cell r="B2892" t="str">
            <v>East Lindsey</v>
          </cell>
          <cell r="Q2892">
            <v>31988</v>
          </cell>
        </row>
        <row r="2893">
          <cell r="B2893" t="str">
            <v>Lincoln</v>
          </cell>
          <cell r="Q2893">
            <v>36865</v>
          </cell>
        </row>
        <row r="2894">
          <cell r="B2894" t="str">
            <v>North Kesteven</v>
          </cell>
          <cell r="Q2894">
            <v>35434</v>
          </cell>
        </row>
        <row r="2895">
          <cell r="B2895" t="str">
            <v>South Holland</v>
          </cell>
          <cell r="Q2895">
            <v>41211</v>
          </cell>
        </row>
        <row r="2896">
          <cell r="B2896" t="str">
            <v>South Kesteven</v>
          </cell>
          <cell r="Q2896">
            <v>38354</v>
          </cell>
        </row>
        <row r="2897">
          <cell r="B2897" t="str">
            <v>West Lindsey</v>
          </cell>
          <cell r="Q2897">
            <v>43486</v>
          </cell>
        </row>
        <row r="2898">
          <cell r="B2898" t="str">
            <v>Ashfield</v>
          </cell>
          <cell r="Q2898">
            <v>41200</v>
          </cell>
        </row>
        <row r="2899">
          <cell r="B2899" t="str">
            <v>Bassetlaw</v>
          </cell>
          <cell r="Q2899">
            <v>37237</v>
          </cell>
        </row>
        <row r="2900">
          <cell r="B2900" t="str">
            <v>Broxtowe</v>
          </cell>
          <cell r="Q2900">
            <v>38229</v>
          </cell>
        </row>
        <row r="2901">
          <cell r="B2901" t="str">
            <v>Gedling</v>
          </cell>
          <cell r="Q2901">
            <v>45514</v>
          </cell>
        </row>
        <row r="2902">
          <cell r="B2902" t="str">
            <v>Mansfield</v>
          </cell>
          <cell r="Q2902">
            <v>41555</v>
          </cell>
        </row>
        <row r="2903">
          <cell r="B2903" t="str">
            <v>Newark and Sherwood</v>
          </cell>
          <cell r="Q2903">
            <v>35544</v>
          </cell>
        </row>
        <row r="2904">
          <cell r="B2904" t="str">
            <v>Rushcliffe</v>
          </cell>
          <cell r="Q2904">
            <v>43578</v>
          </cell>
        </row>
        <row r="2905">
          <cell r="B2905" t="str">
            <v>Herefordshire, County of</v>
          </cell>
          <cell r="Q2905">
            <v>46418</v>
          </cell>
        </row>
        <row r="2906">
          <cell r="B2906" t="str">
            <v>Telford and Wrekin</v>
          </cell>
          <cell r="Q2906">
            <v>38317</v>
          </cell>
        </row>
        <row r="2907">
          <cell r="B2907" t="str">
            <v>Stoke-on-Trent</v>
          </cell>
          <cell r="Q2907">
            <v>36699</v>
          </cell>
        </row>
        <row r="2908">
          <cell r="B2908" t="str">
            <v>Shropshire</v>
          </cell>
          <cell r="Q2908">
            <v>34182</v>
          </cell>
        </row>
        <row r="2909">
          <cell r="B2909" t="str">
            <v>Cannock Chase</v>
          </cell>
          <cell r="Q2909">
            <v>42191</v>
          </cell>
        </row>
        <row r="2910">
          <cell r="B2910" t="str">
            <v>East Staffordshire</v>
          </cell>
          <cell r="Q2910">
            <v>34824</v>
          </cell>
        </row>
        <row r="2911">
          <cell r="B2911" t="str">
            <v>Lichfield</v>
          </cell>
          <cell r="Q2911">
            <v>40454</v>
          </cell>
        </row>
        <row r="2912">
          <cell r="B2912" t="str">
            <v>Newcastle-under-Lyme</v>
          </cell>
          <cell r="Q2912" t="str">
            <v>#</v>
          </cell>
        </row>
        <row r="2913">
          <cell r="B2913" t="str">
            <v>South Staffordshire</v>
          </cell>
          <cell r="Q2913">
            <v>38249</v>
          </cell>
        </row>
        <row r="2914">
          <cell r="B2914" t="str">
            <v>Stafford</v>
          </cell>
          <cell r="Q2914">
            <v>43392</v>
          </cell>
        </row>
        <row r="2915">
          <cell r="B2915" t="str">
            <v>Staffordshire Moorlands</v>
          </cell>
          <cell r="Q2915">
            <v>47195</v>
          </cell>
        </row>
        <row r="2916">
          <cell r="B2916" t="str">
            <v>Tamworth</v>
          </cell>
          <cell r="Q2916">
            <v>42351</v>
          </cell>
        </row>
        <row r="2917">
          <cell r="B2917" t="str">
            <v>North Warwickshire</v>
          </cell>
          <cell r="Q2917">
            <v>37995</v>
          </cell>
        </row>
        <row r="2918">
          <cell r="B2918" t="str">
            <v>Nuneaton and Bedworth</v>
          </cell>
          <cell r="Q2918">
            <v>45644</v>
          </cell>
        </row>
        <row r="2919">
          <cell r="B2919" t="str">
            <v>Rugby</v>
          </cell>
          <cell r="Q2919">
            <v>37979</v>
          </cell>
        </row>
        <row r="2920">
          <cell r="B2920" t="str">
            <v>Stratford-on-Avon</v>
          </cell>
          <cell r="Q2920">
            <v>43857</v>
          </cell>
        </row>
        <row r="2921">
          <cell r="B2921" t="str">
            <v>Warwick</v>
          </cell>
          <cell r="Q2921">
            <v>50521</v>
          </cell>
        </row>
        <row r="2922">
          <cell r="B2922" t="str">
            <v>Bromsgrove</v>
          </cell>
          <cell r="Q2922">
            <v>50788</v>
          </cell>
        </row>
        <row r="2923">
          <cell r="B2923" t="str">
            <v>Malvern Hills</v>
          </cell>
          <cell r="Q2923">
            <v>47778</v>
          </cell>
        </row>
        <row r="2924">
          <cell r="B2924" t="str">
            <v>Redditch</v>
          </cell>
          <cell r="Q2924">
            <v>48236</v>
          </cell>
        </row>
        <row r="2925">
          <cell r="B2925" t="str">
            <v>Worcester</v>
          </cell>
          <cell r="Q2925">
            <v>40373</v>
          </cell>
        </row>
        <row r="2926">
          <cell r="B2926" t="str">
            <v>Wychavon</v>
          </cell>
          <cell r="Q2926">
            <v>40955</v>
          </cell>
        </row>
        <row r="2927">
          <cell r="B2927" t="str">
            <v>Wyre Forest</v>
          </cell>
          <cell r="Q2927">
            <v>41968</v>
          </cell>
        </row>
        <row r="2928">
          <cell r="B2928" t="str">
            <v>Birmingham</v>
          </cell>
          <cell r="Q2928">
            <v>37785</v>
          </cell>
        </row>
        <row r="2929">
          <cell r="B2929" t="str">
            <v>Coventry</v>
          </cell>
          <cell r="Q2929">
            <v>39284</v>
          </cell>
        </row>
        <row r="2930">
          <cell r="B2930" t="str">
            <v>Dudley</v>
          </cell>
          <cell r="Q2930">
            <v>40493</v>
          </cell>
        </row>
        <row r="2931">
          <cell r="B2931" t="str">
            <v>Sandwell</v>
          </cell>
          <cell r="Q2931">
            <v>38798</v>
          </cell>
        </row>
        <row r="2932">
          <cell r="B2932" t="str">
            <v>Solihull</v>
          </cell>
          <cell r="Q2932">
            <v>36048</v>
          </cell>
        </row>
        <row r="2933">
          <cell r="B2933" t="str">
            <v>Walsall</v>
          </cell>
          <cell r="Q2933">
            <v>48378</v>
          </cell>
        </row>
        <row r="2934">
          <cell r="B2934" t="str">
            <v>Wolverhampton</v>
          </cell>
          <cell r="Q2934">
            <v>37421</v>
          </cell>
        </row>
        <row r="2935">
          <cell r="B2935" t="str">
            <v>Peterborough</v>
          </cell>
          <cell r="Q2935">
            <v>38397</v>
          </cell>
        </row>
        <row r="2936">
          <cell r="B2936" t="str">
            <v>Luton</v>
          </cell>
          <cell r="Q2936">
            <v>41412</v>
          </cell>
        </row>
        <row r="2937">
          <cell r="B2937" t="str">
            <v>Southend-on-Sea</v>
          </cell>
          <cell r="Q2937">
            <v>37909</v>
          </cell>
        </row>
        <row r="2938">
          <cell r="B2938" t="str">
            <v>Thurrock</v>
          </cell>
          <cell r="Q2938">
            <v>46890</v>
          </cell>
        </row>
        <row r="2939">
          <cell r="B2939" t="str">
            <v>Bedford</v>
          </cell>
          <cell r="Q2939">
            <v>46742</v>
          </cell>
        </row>
        <row r="2940">
          <cell r="B2940" t="str">
            <v>Central Bedfordshire</v>
          </cell>
          <cell r="Q2940">
            <v>45669</v>
          </cell>
        </row>
        <row r="2941">
          <cell r="B2941" t="str">
            <v>Cambridge</v>
          </cell>
          <cell r="Q2941">
            <v>48652</v>
          </cell>
        </row>
        <row r="2942">
          <cell r="B2942" t="str">
            <v>East Cambridgeshire</v>
          </cell>
          <cell r="Q2942">
            <v>57348</v>
          </cell>
        </row>
        <row r="2943">
          <cell r="B2943" t="str">
            <v>Fenland</v>
          </cell>
          <cell r="Q2943">
            <v>52803</v>
          </cell>
        </row>
        <row r="2944">
          <cell r="B2944" t="str">
            <v>Huntingdonshire</v>
          </cell>
          <cell r="Q2944">
            <v>39501</v>
          </cell>
        </row>
        <row r="2945">
          <cell r="B2945" t="str">
            <v>South Cambridgeshire</v>
          </cell>
          <cell r="Q2945">
            <v>42886</v>
          </cell>
        </row>
        <row r="2946">
          <cell r="B2946" t="str">
            <v>Basildon</v>
          </cell>
          <cell r="Q2946">
            <v>65329</v>
          </cell>
        </row>
        <row r="2947">
          <cell r="B2947" t="str">
            <v>Braintree</v>
          </cell>
          <cell r="Q2947">
            <v>48869</v>
          </cell>
        </row>
        <row r="2948">
          <cell r="B2948" t="str">
            <v>Brentwood</v>
          </cell>
          <cell r="Q2948">
            <v>45758</v>
          </cell>
        </row>
        <row r="2949">
          <cell r="B2949" t="str">
            <v>Castle Point</v>
          </cell>
          <cell r="Q2949">
            <v>82243</v>
          </cell>
        </row>
        <row r="2950">
          <cell r="B2950" t="str">
            <v>Chelmsford</v>
          </cell>
          <cell r="Q2950">
            <v>45192</v>
          </cell>
        </row>
        <row r="2951">
          <cell r="B2951" t="str">
            <v>Colchester</v>
          </cell>
          <cell r="Q2951">
            <v>50313</v>
          </cell>
        </row>
        <row r="2952">
          <cell r="B2952" t="str">
            <v>Epping Forest</v>
          </cell>
          <cell r="Q2952">
            <v>48785</v>
          </cell>
        </row>
        <row r="2953">
          <cell r="B2953" t="str">
            <v>Harlow</v>
          </cell>
          <cell r="Q2953">
            <v>62075</v>
          </cell>
        </row>
        <row r="2954">
          <cell r="B2954" t="str">
            <v>Maldon</v>
          </cell>
          <cell r="Q2954">
            <v>40305</v>
          </cell>
        </row>
        <row r="2955">
          <cell r="B2955" t="str">
            <v>Rochford</v>
          </cell>
          <cell r="Q2955" t="str">
            <v>#</v>
          </cell>
        </row>
        <row r="2956">
          <cell r="B2956" t="str">
            <v>Tendring</v>
          </cell>
          <cell r="Q2956">
            <v>53982</v>
          </cell>
        </row>
        <row r="2957">
          <cell r="B2957" t="str">
            <v>Uttlesford</v>
          </cell>
          <cell r="Q2957">
            <v>42570</v>
          </cell>
        </row>
        <row r="2958">
          <cell r="B2958" t="str">
            <v>Broxbourne</v>
          </cell>
          <cell r="Q2958">
            <v>59522</v>
          </cell>
        </row>
        <row r="2959">
          <cell r="B2959" t="str">
            <v>Dacorum</v>
          </cell>
          <cell r="Q2959">
            <v>50321</v>
          </cell>
        </row>
        <row r="2960">
          <cell r="B2960" t="str">
            <v>Hertsmere</v>
          </cell>
          <cell r="Q2960">
            <v>49475</v>
          </cell>
        </row>
        <row r="2961">
          <cell r="B2961" t="str">
            <v>North Hertfordshire</v>
          </cell>
          <cell r="Q2961">
            <v>58337</v>
          </cell>
        </row>
        <row r="2962">
          <cell r="B2962" t="str">
            <v>Three Rivers</v>
          </cell>
          <cell r="Q2962">
            <v>57711</v>
          </cell>
        </row>
        <row r="2963">
          <cell r="B2963" t="str">
            <v>Watford</v>
          </cell>
          <cell r="Q2963">
            <v>56751</v>
          </cell>
        </row>
        <row r="2964">
          <cell r="B2964" t="str">
            <v>Breckland</v>
          </cell>
          <cell r="Q2964">
            <v>57159</v>
          </cell>
        </row>
        <row r="2965">
          <cell r="B2965" t="str">
            <v>Broadland</v>
          </cell>
          <cell r="Q2965">
            <v>37751</v>
          </cell>
        </row>
        <row r="2966">
          <cell r="B2966" t="str">
            <v>Great Yarmouth</v>
          </cell>
          <cell r="Q2966">
            <v>43585</v>
          </cell>
        </row>
        <row r="2967">
          <cell r="B2967" t="str">
            <v>King's Lynn and West Norfolk</v>
          </cell>
          <cell r="Q2967">
            <v>38473</v>
          </cell>
        </row>
        <row r="2968">
          <cell r="B2968" t="str">
            <v>North Norfolk</v>
          </cell>
          <cell r="Q2968">
            <v>38493</v>
          </cell>
        </row>
        <row r="2969">
          <cell r="B2969" t="str">
            <v>Norwich</v>
          </cell>
          <cell r="Q2969">
            <v>36162</v>
          </cell>
        </row>
        <row r="2970">
          <cell r="B2970" t="str">
            <v>South Norfolk</v>
          </cell>
          <cell r="Q2970">
            <v>37615</v>
          </cell>
        </row>
        <row r="2971">
          <cell r="B2971" t="str">
            <v>Babergh</v>
          </cell>
          <cell r="Q2971">
            <v>44221</v>
          </cell>
        </row>
        <row r="2972">
          <cell r="B2972" t="str">
            <v>Ipswich</v>
          </cell>
          <cell r="Q2972">
            <v>44241</v>
          </cell>
        </row>
        <row r="2973">
          <cell r="B2973" t="str">
            <v>Mid Suffolk</v>
          </cell>
          <cell r="Q2973">
            <v>40781</v>
          </cell>
        </row>
        <row r="2974">
          <cell r="B2974" t="str">
            <v>St Albans</v>
          </cell>
          <cell r="Q2974">
            <v>48406</v>
          </cell>
        </row>
        <row r="2975">
          <cell r="B2975" t="str">
            <v>Welwyn Hatfield</v>
          </cell>
          <cell r="Q2975">
            <v>79727</v>
          </cell>
        </row>
        <row r="2976">
          <cell r="B2976" t="str">
            <v>East Hertfordshire</v>
          </cell>
          <cell r="Q2976">
            <v>47153</v>
          </cell>
        </row>
        <row r="2977">
          <cell r="B2977" t="str">
            <v>Stevenage</v>
          </cell>
          <cell r="Q2977">
            <v>67042</v>
          </cell>
        </row>
        <row r="2978">
          <cell r="B2978" t="str">
            <v>East Suffolk</v>
          </cell>
          <cell r="Q2978">
            <v>41790</v>
          </cell>
        </row>
        <row r="2979">
          <cell r="B2979" t="str">
            <v>West Suffolk</v>
          </cell>
          <cell r="Q2979">
            <v>39251</v>
          </cell>
        </row>
        <row r="2980">
          <cell r="B2980" t="str">
            <v>City of London</v>
          </cell>
          <cell r="Q2980">
            <v>46127</v>
          </cell>
        </row>
        <row r="2981">
          <cell r="B2981" t="str">
            <v>Barking and Dagenham</v>
          </cell>
          <cell r="Q2981">
            <v>84374</v>
          </cell>
        </row>
        <row r="2982">
          <cell r="B2982" t="str">
            <v>Barnet</v>
          </cell>
          <cell r="Q2982">
            <v>40380</v>
          </cell>
        </row>
        <row r="2983">
          <cell r="B2983" t="str">
            <v>Bexley</v>
          </cell>
          <cell r="Q2983">
            <v>56584</v>
          </cell>
        </row>
        <row r="2984">
          <cell r="B2984" t="str">
            <v>Brent</v>
          </cell>
          <cell r="Q2984">
            <v>51554</v>
          </cell>
        </row>
        <row r="2985">
          <cell r="B2985" t="str">
            <v>Bromley</v>
          </cell>
          <cell r="Q2985">
            <v>54377</v>
          </cell>
        </row>
        <row r="2986">
          <cell r="B2986" t="str">
            <v>Camden</v>
          </cell>
          <cell r="Q2986">
            <v>59173</v>
          </cell>
        </row>
        <row r="2987">
          <cell r="B2987" t="str">
            <v>Croydon</v>
          </cell>
          <cell r="Q2987">
            <v>73947</v>
          </cell>
        </row>
        <row r="2988">
          <cell r="B2988" t="str">
            <v>Ealing</v>
          </cell>
          <cell r="Q2988">
            <v>50338</v>
          </cell>
        </row>
        <row r="2989">
          <cell r="B2989" t="str">
            <v>Enfield</v>
          </cell>
          <cell r="Q2989">
            <v>54872</v>
          </cell>
        </row>
        <row r="2990">
          <cell r="B2990" t="str">
            <v>Greenwich</v>
          </cell>
          <cell r="Q2990">
            <v>52762</v>
          </cell>
        </row>
        <row r="2991">
          <cell r="B2991" t="str">
            <v>Hackney</v>
          </cell>
          <cell r="Q2991">
            <v>54075</v>
          </cell>
        </row>
        <row r="2992">
          <cell r="B2992" t="str">
            <v>Hammersmith and Fulham</v>
          </cell>
          <cell r="Q2992">
            <v>62764</v>
          </cell>
        </row>
        <row r="2993">
          <cell r="B2993" t="str">
            <v>Haringey</v>
          </cell>
          <cell r="Q2993">
            <v>66804</v>
          </cell>
        </row>
        <row r="2994">
          <cell r="B2994" t="str">
            <v>Harrow</v>
          </cell>
          <cell r="Q2994">
            <v>53165</v>
          </cell>
        </row>
        <row r="2995">
          <cell r="B2995" t="str">
            <v>Havering</v>
          </cell>
          <cell r="Q2995">
            <v>51954</v>
          </cell>
        </row>
        <row r="2996">
          <cell r="B2996" t="str">
            <v>Hillingdon</v>
          </cell>
          <cell r="Q2996">
            <v>51055</v>
          </cell>
        </row>
        <row r="2997">
          <cell r="B2997" t="str">
            <v>Hounslow</v>
          </cell>
          <cell r="Q2997">
            <v>47225</v>
          </cell>
        </row>
        <row r="2998">
          <cell r="B2998" t="str">
            <v>Islington</v>
          </cell>
          <cell r="Q2998">
            <v>47726</v>
          </cell>
        </row>
        <row r="2999">
          <cell r="B2999" t="str">
            <v>Kensington and Chelsea</v>
          </cell>
          <cell r="Q2999" t="str">
            <v>#</v>
          </cell>
        </row>
        <row r="3000">
          <cell r="B3000" t="str">
            <v>Kingston upon Thames</v>
          </cell>
          <cell r="Q3000" t="str">
            <v>#</v>
          </cell>
        </row>
        <row r="3001">
          <cell r="B3001" t="str">
            <v>Lambeth</v>
          </cell>
          <cell r="Q3001">
            <v>59220</v>
          </cell>
        </row>
        <row r="3002">
          <cell r="B3002" t="str">
            <v>Lewisham</v>
          </cell>
          <cell r="Q3002">
            <v>63773</v>
          </cell>
        </row>
        <row r="3003">
          <cell r="B3003" t="str">
            <v>Merton</v>
          </cell>
          <cell r="Q3003">
            <v>55748</v>
          </cell>
        </row>
        <row r="3004">
          <cell r="B3004" t="str">
            <v>Newham</v>
          </cell>
          <cell r="Q3004">
            <v>62249</v>
          </cell>
        </row>
        <row r="3005">
          <cell r="B3005" t="str">
            <v>Redbridge</v>
          </cell>
          <cell r="Q3005">
            <v>48747</v>
          </cell>
        </row>
        <row r="3006">
          <cell r="B3006" t="str">
            <v>Richmond upon Thames</v>
          </cell>
          <cell r="Q3006">
            <v>55149</v>
          </cell>
        </row>
        <row r="3007">
          <cell r="B3007" t="str">
            <v>Southwark</v>
          </cell>
          <cell r="Q3007">
            <v>92068</v>
          </cell>
        </row>
        <row r="3008">
          <cell r="B3008" t="str">
            <v>Sutton</v>
          </cell>
          <cell r="Q3008">
            <v>59479</v>
          </cell>
        </row>
        <row r="3009">
          <cell r="B3009" t="str">
            <v>Tower Hamlets</v>
          </cell>
          <cell r="Q3009">
            <v>51189</v>
          </cell>
        </row>
        <row r="3010">
          <cell r="B3010" t="str">
            <v>Waltham Forest</v>
          </cell>
          <cell r="Q3010">
            <v>60758</v>
          </cell>
        </row>
        <row r="3011">
          <cell r="B3011" t="str">
            <v>Wandsworth</v>
          </cell>
          <cell r="Q3011">
            <v>51694</v>
          </cell>
        </row>
        <row r="3012">
          <cell r="B3012" t="str">
            <v>Westminster</v>
          </cell>
          <cell r="Q3012">
            <v>71340</v>
          </cell>
        </row>
        <row r="3013">
          <cell r="B3013" t="str">
            <v>Medway</v>
          </cell>
          <cell r="Q3013" t="str">
            <v>#</v>
          </cell>
        </row>
        <row r="3014">
          <cell r="B3014" t="str">
            <v>Bracknell Forest</v>
          </cell>
          <cell r="Q3014">
            <v>43628</v>
          </cell>
        </row>
        <row r="3015">
          <cell r="B3015" t="str">
            <v>West Berkshire</v>
          </cell>
          <cell r="Q3015">
            <v>48715</v>
          </cell>
        </row>
        <row r="3016">
          <cell r="B3016" t="str">
            <v>Reading</v>
          </cell>
          <cell r="Q3016">
            <v>59372</v>
          </cell>
        </row>
        <row r="3017">
          <cell r="B3017" t="str">
            <v>Slough</v>
          </cell>
          <cell r="Q3017">
            <v>48842</v>
          </cell>
        </row>
        <row r="3018">
          <cell r="B3018" t="str">
            <v>Windsor and Maidenhead</v>
          </cell>
          <cell r="Q3018">
            <v>44739</v>
          </cell>
        </row>
        <row r="3019">
          <cell r="B3019" t="str">
            <v>Wokingham</v>
          </cell>
          <cell r="Q3019">
            <v>61188</v>
          </cell>
        </row>
        <row r="3020">
          <cell r="B3020" t="str">
            <v>Milton Keynes</v>
          </cell>
          <cell r="Q3020">
            <v>60225</v>
          </cell>
        </row>
        <row r="3021">
          <cell r="B3021" t="str">
            <v>Brighton and Hove</v>
          </cell>
          <cell r="Q3021">
            <v>45775</v>
          </cell>
        </row>
        <row r="3022">
          <cell r="B3022" t="str">
            <v>Portsmouth</v>
          </cell>
          <cell r="Q3022">
            <v>46077</v>
          </cell>
        </row>
        <row r="3023">
          <cell r="B3023" t="str">
            <v>Southampton</v>
          </cell>
          <cell r="Q3023">
            <v>39145</v>
          </cell>
        </row>
        <row r="3024">
          <cell r="B3024" t="str">
            <v>Isle of Wight</v>
          </cell>
          <cell r="Q3024">
            <v>40221</v>
          </cell>
        </row>
        <row r="3025">
          <cell r="B3025" t="str">
            <v>Buckinghamshire</v>
          </cell>
          <cell r="Q3025">
            <v>37970</v>
          </cell>
        </row>
        <row r="3026">
          <cell r="B3026" t="str">
            <v>Eastbourne</v>
          </cell>
          <cell r="Q3026">
            <v>59134</v>
          </cell>
        </row>
        <row r="3027">
          <cell r="B3027" t="str">
            <v>Hastings</v>
          </cell>
          <cell r="Q3027">
            <v>40879</v>
          </cell>
        </row>
        <row r="3028">
          <cell r="B3028" t="str">
            <v>Lewes</v>
          </cell>
          <cell r="Q3028">
            <v>36018</v>
          </cell>
        </row>
        <row r="3029">
          <cell r="B3029" t="str">
            <v>Rother</v>
          </cell>
          <cell r="Q3029">
            <v>42434</v>
          </cell>
        </row>
        <row r="3030">
          <cell r="B3030" t="str">
            <v>Wealden</v>
          </cell>
          <cell r="Q3030">
            <v>44668</v>
          </cell>
        </row>
        <row r="3031">
          <cell r="B3031" t="str">
            <v>Basingstoke and Deane</v>
          </cell>
          <cell r="Q3031">
            <v>47583</v>
          </cell>
        </row>
        <row r="3032">
          <cell r="B3032" t="str">
            <v>East Hampshire</v>
          </cell>
          <cell r="Q3032">
            <v>52591</v>
          </cell>
        </row>
        <row r="3033">
          <cell r="B3033" t="str">
            <v>Eastleigh</v>
          </cell>
          <cell r="Q3033" t="str">
            <v>#</v>
          </cell>
        </row>
        <row r="3034">
          <cell r="B3034" t="str">
            <v>Fareham</v>
          </cell>
          <cell r="Q3034">
            <v>46924</v>
          </cell>
        </row>
        <row r="3035">
          <cell r="B3035" t="str">
            <v>Gosport</v>
          </cell>
          <cell r="Q3035">
            <v>52435</v>
          </cell>
        </row>
        <row r="3036">
          <cell r="B3036" t="str">
            <v>Hart</v>
          </cell>
          <cell r="Q3036">
            <v>38324</v>
          </cell>
        </row>
        <row r="3037">
          <cell r="B3037" t="str">
            <v>Havant</v>
          </cell>
          <cell r="Q3037">
            <v>53883</v>
          </cell>
        </row>
        <row r="3038">
          <cell r="B3038" t="str">
            <v>New Forest</v>
          </cell>
          <cell r="Q3038">
            <v>41032</v>
          </cell>
        </row>
        <row r="3039">
          <cell r="B3039" t="str">
            <v>Rushmoor</v>
          </cell>
          <cell r="Q3039">
            <v>43191</v>
          </cell>
        </row>
        <row r="3040">
          <cell r="B3040" t="str">
            <v>Test Valley</v>
          </cell>
          <cell r="Q3040">
            <v>46786</v>
          </cell>
        </row>
        <row r="3041">
          <cell r="B3041" t="str">
            <v>Winchester</v>
          </cell>
          <cell r="Q3041">
            <v>44375</v>
          </cell>
        </row>
        <row r="3042">
          <cell r="B3042" t="str">
            <v>Ashford</v>
          </cell>
          <cell r="Q3042" t="str">
            <v>#</v>
          </cell>
        </row>
        <row r="3043">
          <cell r="B3043" t="str">
            <v>Canterbury</v>
          </cell>
          <cell r="Q3043">
            <v>43838</v>
          </cell>
        </row>
        <row r="3044">
          <cell r="B3044" t="str">
            <v>Dartford</v>
          </cell>
          <cell r="Q3044">
            <v>43194</v>
          </cell>
        </row>
        <row r="3045">
          <cell r="B3045" t="str">
            <v>Dover</v>
          </cell>
          <cell r="Q3045">
            <v>48744</v>
          </cell>
        </row>
        <row r="3046">
          <cell r="B3046" t="str">
            <v>Gravesham</v>
          </cell>
          <cell r="Q3046">
            <v>44357</v>
          </cell>
        </row>
        <row r="3047">
          <cell r="B3047" t="str">
            <v>Maidstone</v>
          </cell>
          <cell r="Q3047">
            <v>43907</v>
          </cell>
        </row>
        <row r="3048">
          <cell r="B3048" t="str">
            <v>Sevenoaks</v>
          </cell>
          <cell r="Q3048">
            <v>42062</v>
          </cell>
        </row>
        <row r="3049">
          <cell r="B3049" t="str">
            <v>Folkestone and Hythe</v>
          </cell>
          <cell r="Q3049">
            <v>55888</v>
          </cell>
        </row>
        <row r="3050">
          <cell r="B3050" t="str">
            <v>Swale</v>
          </cell>
          <cell r="Q3050">
            <v>40163</v>
          </cell>
        </row>
        <row r="3051">
          <cell r="B3051" t="str">
            <v>Thanet</v>
          </cell>
          <cell r="Q3051">
            <v>42785</v>
          </cell>
        </row>
        <row r="3052">
          <cell r="B3052" t="str">
            <v>Tonbridge and Malling</v>
          </cell>
          <cell r="Q3052">
            <v>42008</v>
          </cell>
        </row>
        <row r="3053">
          <cell r="B3053" t="str">
            <v>Tunbridge Wells</v>
          </cell>
          <cell r="Q3053">
            <v>48457</v>
          </cell>
        </row>
        <row r="3054">
          <cell r="B3054" t="str">
            <v>Cherwell</v>
          </cell>
          <cell r="Q3054">
            <v>56257</v>
          </cell>
        </row>
        <row r="3055">
          <cell r="B3055" t="str">
            <v>Oxford</v>
          </cell>
          <cell r="Q3055">
            <v>49322</v>
          </cell>
        </row>
        <row r="3056">
          <cell r="B3056" t="str">
            <v>South Oxfordshire</v>
          </cell>
          <cell r="Q3056">
            <v>48612</v>
          </cell>
        </row>
        <row r="3057">
          <cell r="B3057" t="str">
            <v>Vale of White Horse</v>
          </cell>
          <cell r="Q3057" t="str">
            <v>#</v>
          </cell>
        </row>
        <row r="3058">
          <cell r="B3058" t="str">
            <v>West Oxfordshire</v>
          </cell>
          <cell r="Q3058">
            <v>48716</v>
          </cell>
        </row>
        <row r="3059">
          <cell r="B3059" t="str">
            <v>Elmbridge</v>
          </cell>
          <cell r="Q3059">
            <v>44523</v>
          </cell>
        </row>
        <row r="3060">
          <cell r="B3060" t="str">
            <v>Epsom and Ewell</v>
          </cell>
          <cell r="Q3060" t="str">
            <v>#</v>
          </cell>
        </row>
        <row r="3061">
          <cell r="B3061" t="str">
            <v>Guildford</v>
          </cell>
          <cell r="Q3061">
            <v>54968</v>
          </cell>
        </row>
        <row r="3062">
          <cell r="B3062" t="str">
            <v>Mole Valley</v>
          </cell>
          <cell r="Q3062" t="str">
            <v>#</v>
          </cell>
        </row>
        <row r="3063">
          <cell r="B3063" t="str">
            <v>Reigate and Banstead</v>
          </cell>
          <cell r="Q3063" t="str">
            <v>#</v>
          </cell>
        </row>
        <row r="3064">
          <cell r="B3064" t="str">
            <v>Runnymede</v>
          </cell>
          <cell r="Q3064">
            <v>60850</v>
          </cell>
        </row>
        <row r="3065">
          <cell r="B3065" t="str">
            <v>Spelthorne</v>
          </cell>
          <cell r="Q3065">
            <v>57075</v>
          </cell>
        </row>
        <row r="3066">
          <cell r="B3066" t="str">
            <v>Surrey Heath</v>
          </cell>
          <cell r="Q3066">
            <v>51572</v>
          </cell>
        </row>
        <row r="3067">
          <cell r="B3067" t="str">
            <v>Tandridge</v>
          </cell>
          <cell r="Q3067" t="str">
            <v>#</v>
          </cell>
        </row>
        <row r="3068">
          <cell r="B3068" t="str">
            <v>Waverley</v>
          </cell>
          <cell r="Q3068">
            <v>45927</v>
          </cell>
        </row>
        <row r="3069">
          <cell r="B3069" t="str">
            <v>Woking</v>
          </cell>
          <cell r="Q3069">
            <v>65274</v>
          </cell>
        </row>
        <row r="3070">
          <cell r="B3070" t="str">
            <v>Adur</v>
          </cell>
          <cell r="Q3070">
            <v>58124</v>
          </cell>
        </row>
        <row r="3071">
          <cell r="B3071" t="str">
            <v>Arun</v>
          </cell>
          <cell r="Q3071">
            <v>42068</v>
          </cell>
        </row>
        <row r="3072">
          <cell r="B3072" t="str">
            <v>Chichester</v>
          </cell>
          <cell r="Q3072">
            <v>41029</v>
          </cell>
        </row>
        <row r="3073">
          <cell r="B3073" t="str">
            <v>Crawley</v>
          </cell>
          <cell r="Q3073">
            <v>43074</v>
          </cell>
        </row>
        <row r="3074">
          <cell r="B3074" t="str">
            <v>Horsham</v>
          </cell>
          <cell r="Q3074">
            <v>47358</v>
          </cell>
        </row>
        <row r="3075">
          <cell r="B3075" t="str">
            <v>Mid Sussex</v>
          </cell>
          <cell r="Q3075">
            <v>49773</v>
          </cell>
        </row>
        <row r="3076">
          <cell r="B3076" t="str">
            <v>Worthing</v>
          </cell>
          <cell r="Q3076">
            <v>47305</v>
          </cell>
        </row>
        <row r="3077">
          <cell r="B3077" t="str">
            <v>Bath and North East Somerset</v>
          </cell>
          <cell r="Q3077">
            <v>42497</v>
          </cell>
        </row>
        <row r="3078">
          <cell r="B3078" t="str">
            <v>Bristol, City of</v>
          </cell>
          <cell r="Q3078">
            <v>50602</v>
          </cell>
        </row>
        <row r="3079">
          <cell r="B3079" t="str">
            <v>North Somerset</v>
          </cell>
          <cell r="Q3079">
            <v>43097</v>
          </cell>
        </row>
        <row r="3080">
          <cell r="B3080" t="str">
            <v>South Gloucestershire</v>
          </cell>
          <cell r="Q3080">
            <v>43468</v>
          </cell>
        </row>
        <row r="3081">
          <cell r="B3081" t="str">
            <v>Plymouth</v>
          </cell>
          <cell r="Q3081">
            <v>44594</v>
          </cell>
        </row>
        <row r="3082">
          <cell r="B3082" t="str">
            <v>Torbay</v>
          </cell>
          <cell r="Q3082">
            <v>36407</v>
          </cell>
        </row>
        <row r="3083">
          <cell r="B3083" t="str">
            <v>Swindon</v>
          </cell>
          <cell r="Q3083">
            <v>36002</v>
          </cell>
        </row>
        <row r="3084">
          <cell r="B3084" t="str">
            <v>Cornwall</v>
          </cell>
          <cell r="Q3084">
            <v>42861</v>
          </cell>
        </row>
        <row r="3085">
          <cell r="B3085" t="str">
            <v>Isles of Scilly</v>
          </cell>
          <cell r="Q3085">
            <v>37508</v>
          </cell>
        </row>
        <row r="3086">
          <cell r="B3086" t="str">
            <v>Wiltshire</v>
          </cell>
          <cell r="Q3086" t="str">
            <v>#</v>
          </cell>
        </row>
        <row r="3087">
          <cell r="B3087" t="str">
            <v>Bournemouth, Christchurch and Poole</v>
          </cell>
          <cell r="Q3087">
            <v>45797</v>
          </cell>
        </row>
        <row r="3088">
          <cell r="B3088" t="str">
            <v>Dorset</v>
          </cell>
          <cell r="Q3088">
            <v>41027</v>
          </cell>
        </row>
        <row r="3089">
          <cell r="B3089" t="str">
            <v>East Devon</v>
          </cell>
          <cell r="Q3089">
            <v>39482</v>
          </cell>
        </row>
        <row r="3090">
          <cell r="B3090" t="str">
            <v>Exeter</v>
          </cell>
          <cell r="Q3090">
            <v>44087</v>
          </cell>
        </row>
        <row r="3091">
          <cell r="B3091" t="str">
            <v>Mid Devon</v>
          </cell>
          <cell r="Q3091">
            <v>40974</v>
          </cell>
        </row>
        <row r="3092">
          <cell r="B3092" t="str">
            <v>North Devon</v>
          </cell>
          <cell r="Q3092">
            <v>40859</v>
          </cell>
        </row>
        <row r="3093">
          <cell r="B3093" t="str">
            <v>South Hams</v>
          </cell>
          <cell r="Q3093">
            <v>34517</v>
          </cell>
        </row>
        <row r="3094">
          <cell r="B3094" t="str">
            <v>Teignbridge</v>
          </cell>
          <cell r="Q3094">
            <v>42694</v>
          </cell>
        </row>
        <row r="3095">
          <cell r="B3095" t="str">
            <v>Torridge</v>
          </cell>
          <cell r="Q3095">
            <v>38571</v>
          </cell>
        </row>
        <row r="3096">
          <cell r="B3096" t="str">
            <v>West Devon</v>
          </cell>
          <cell r="Q3096">
            <v>34566</v>
          </cell>
        </row>
        <row r="3097">
          <cell r="B3097" t="str">
            <v>Cheltenham</v>
          </cell>
          <cell r="Q3097">
            <v>36055</v>
          </cell>
        </row>
        <row r="3098">
          <cell r="B3098" t="str">
            <v>Cotswold</v>
          </cell>
          <cell r="Q3098">
            <v>48350</v>
          </cell>
        </row>
        <row r="3099">
          <cell r="B3099" t="str">
            <v>Forest of Dean</v>
          </cell>
          <cell r="Q3099">
            <v>49474</v>
          </cell>
        </row>
        <row r="3100">
          <cell r="B3100" t="str">
            <v>Gloucester</v>
          </cell>
          <cell r="Q3100">
            <v>40116</v>
          </cell>
        </row>
        <row r="3101">
          <cell r="B3101" t="str">
            <v>Stroud</v>
          </cell>
          <cell r="Q3101">
            <v>39235</v>
          </cell>
        </row>
        <row r="3102">
          <cell r="B3102" t="str">
            <v>Tewkesbury</v>
          </cell>
          <cell r="Q3102">
            <v>40624</v>
          </cell>
        </row>
        <row r="3103">
          <cell r="B3103" t="str">
            <v>Somerset</v>
          </cell>
          <cell r="Q3103">
            <v>46292</v>
          </cell>
        </row>
        <row r="3104">
          <cell r="B3104" t="str">
            <v>Isle of Anglesey</v>
          </cell>
          <cell r="Q3104">
            <v>39588</v>
          </cell>
        </row>
        <row r="3105">
          <cell r="B3105" t="str">
            <v>Gwynedd</v>
          </cell>
          <cell r="Q3105">
            <v>38407</v>
          </cell>
        </row>
        <row r="3106">
          <cell r="B3106" t="str">
            <v>Conwy</v>
          </cell>
          <cell r="Q3106">
            <v>34525</v>
          </cell>
        </row>
        <row r="3107">
          <cell r="B3107" t="str">
            <v>Denbighshire</v>
          </cell>
          <cell r="Q3107">
            <v>40488</v>
          </cell>
        </row>
        <row r="3108">
          <cell r="B3108" t="str">
            <v>Flintshire</v>
          </cell>
          <cell r="Q3108">
            <v>35135</v>
          </cell>
        </row>
        <row r="3109">
          <cell r="B3109" t="str">
            <v>Wrexham</v>
          </cell>
          <cell r="Q3109">
            <v>38919</v>
          </cell>
        </row>
        <row r="3110">
          <cell r="B3110" t="str">
            <v>Ceredigion</v>
          </cell>
          <cell r="Q3110">
            <v>38054</v>
          </cell>
        </row>
        <row r="3111">
          <cell r="B3111" t="str">
            <v>Pembrokeshire</v>
          </cell>
          <cell r="Q3111">
            <v>41938</v>
          </cell>
        </row>
        <row r="3112">
          <cell r="B3112" t="str">
            <v>Carmarthenshire</v>
          </cell>
          <cell r="Q3112">
            <v>36579</v>
          </cell>
        </row>
        <row r="3113">
          <cell r="B3113" t="str">
            <v>Swansea</v>
          </cell>
          <cell r="Q3113">
            <v>39523</v>
          </cell>
        </row>
        <row r="3114">
          <cell r="B3114" t="str">
            <v>Neath Port Talbot</v>
          </cell>
          <cell r="Q3114">
            <v>37995</v>
          </cell>
        </row>
        <row r="3115">
          <cell r="B3115" t="str">
            <v>Bridgend</v>
          </cell>
          <cell r="Q3115">
            <v>37078</v>
          </cell>
        </row>
        <row r="3116">
          <cell r="B3116" t="str">
            <v>Vale of Glamorgan</v>
          </cell>
          <cell r="Q3116">
            <v>38419</v>
          </cell>
        </row>
        <row r="3117">
          <cell r="B3117" t="str">
            <v>Cardiff</v>
          </cell>
          <cell r="Q3117">
            <v>44205</v>
          </cell>
        </row>
        <row r="3118">
          <cell r="B3118" t="str">
            <v>Rhondda Cynon Taf</v>
          </cell>
          <cell r="Q3118">
            <v>40713</v>
          </cell>
        </row>
        <row r="3119">
          <cell r="B3119" t="str">
            <v>Caerphilly</v>
          </cell>
          <cell r="Q3119">
            <v>36743</v>
          </cell>
        </row>
        <row r="3120">
          <cell r="B3120" t="str">
            <v>Blaenau Gwent</v>
          </cell>
          <cell r="Q3120">
            <v>36419</v>
          </cell>
        </row>
        <row r="3121">
          <cell r="B3121" t="str">
            <v>Torfaen</v>
          </cell>
          <cell r="Q3121">
            <v>34900</v>
          </cell>
        </row>
        <row r="3122">
          <cell r="B3122" t="str">
            <v>Monmouthshire</v>
          </cell>
          <cell r="Q3122">
            <v>38313</v>
          </cell>
        </row>
        <row r="3123">
          <cell r="B3123" t="str">
            <v>Newport</v>
          </cell>
          <cell r="Q3123">
            <v>48267</v>
          </cell>
        </row>
        <row r="3124">
          <cell r="B3124" t="str">
            <v>Powys</v>
          </cell>
          <cell r="Q3124">
            <v>39297</v>
          </cell>
        </row>
        <row r="3125">
          <cell r="B3125" t="str">
            <v>Merthyr Tydfil</v>
          </cell>
          <cell r="Q3125">
            <v>37639</v>
          </cell>
        </row>
        <row r="3126">
          <cell r="B3126" t="str">
            <v>Clackmannanshire</v>
          </cell>
          <cell r="Q3126">
            <v>37697</v>
          </cell>
        </row>
        <row r="3127">
          <cell r="B3127" t="str">
            <v>Dumfries and Galloway</v>
          </cell>
          <cell r="Q3127">
            <v>43591</v>
          </cell>
        </row>
        <row r="3128">
          <cell r="B3128" t="str">
            <v>East Ayrshire</v>
          </cell>
          <cell r="Q3128">
            <v>37834</v>
          </cell>
        </row>
        <row r="3129">
          <cell r="B3129" t="str">
            <v>East Lothian</v>
          </cell>
          <cell r="Q3129">
            <v>40385</v>
          </cell>
        </row>
        <row r="3130">
          <cell r="B3130" t="str">
            <v>East Renfrewshire</v>
          </cell>
          <cell r="Q3130">
            <v>47218</v>
          </cell>
        </row>
        <row r="3131">
          <cell r="B3131" t="str">
            <v>Na h-Eileanan Siar</v>
          </cell>
          <cell r="Q3131">
            <v>51078</v>
          </cell>
        </row>
        <row r="3132">
          <cell r="B3132" t="str">
            <v>Falkirk</v>
          </cell>
          <cell r="Q3132">
            <v>40139</v>
          </cell>
        </row>
        <row r="3133">
          <cell r="B3133" t="str">
            <v>Highland</v>
          </cell>
          <cell r="Q3133">
            <v>40311</v>
          </cell>
        </row>
        <row r="3134">
          <cell r="B3134" t="str">
            <v>Inverclyde</v>
          </cell>
          <cell r="Q3134">
            <v>42635</v>
          </cell>
        </row>
        <row r="3135">
          <cell r="B3135" t="str">
            <v>Midlothian</v>
          </cell>
          <cell r="Q3135">
            <v>40303</v>
          </cell>
        </row>
        <row r="3136">
          <cell r="B3136" t="str">
            <v>Moray</v>
          </cell>
          <cell r="Q3136">
            <v>44447</v>
          </cell>
        </row>
        <row r="3137">
          <cell r="B3137" t="str">
            <v>North Ayrshire</v>
          </cell>
          <cell r="Q3137">
            <v>38579</v>
          </cell>
        </row>
        <row r="3138">
          <cell r="B3138" t="str">
            <v>Orkney Islands</v>
          </cell>
          <cell r="Q3138">
            <v>40393</v>
          </cell>
        </row>
        <row r="3139">
          <cell r="B3139" t="str">
            <v>Scottish Borders</v>
          </cell>
          <cell r="Q3139">
            <v>43294</v>
          </cell>
        </row>
        <row r="3140">
          <cell r="B3140" t="str">
            <v>Shetland Islands</v>
          </cell>
          <cell r="Q3140">
            <v>38685</v>
          </cell>
        </row>
        <row r="3141">
          <cell r="B3141" t="str">
            <v>South Ayrshire</v>
          </cell>
          <cell r="Q3141">
            <v>43614</v>
          </cell>
        </row>
        <row r="3142">
          <cell r="B3142" t="str">
            <v>South Lanarkshire</v>
          </cell>
          <cell r="Q3142">
            <v>44230</v>
          </cell>
        </row>
        <row r="3143">
          <cell r="B3143" t="str">
            <v>Stirling</v>
          </cell>
          <cell r="Q3143">
            <v>43466</v>
          </cell>
        </row>
        <row r="3144">
          <cell r="B3144" t="str">
            <v>Aberdeen City</v>
          </cell>
          <cell r="Q3144">
            <v>49342</v>
          </cell>
        </row>
        <row r="3145">
          <cell r="B3145" t="str">
            <v>Aberdeenshire</v>
          </cell>
          <cell r="Q3145">
            <v>44441</v>
          </cell>
        </row>
        <row r="3146">
          <cell r="B3146" t="str">
            <v>Argyll and Bute</v>
          </cell>
          <cell r="Q3146">
            <v>47680</v>
          </cell>
        </row>
        <row r="3147">
          <cell r="B3147" t="str">
            <v>City of Edinburgh</v>
          </cell>
          <cell r="Q3147">
            <v>39781</v>
          </cell>
        </row>
        <row r="3148">
          <cell r="B3148" t="str">
            <v>Renfrewshire</v>
          </cell>
          <cell r="Q3148">
            <v>47842</v>
          </cell>
        </row>
        <row r="3149">
          <cell r="B3149" t="str">
            <v>West Dunbartonshire</v>
          </cell>
          <cell r="Q3149">
            <v>42934</v>
          </cell>
        </row>
        <row r="3150">
          <cell r="B3150" t="str">
            <v>West Lothian</v>
          </cell>
          <cell r="Q3150">
            <v>38978</v>
          </cell>
        </row>
        <row r="3151">
          <cell r="B3151" t="str">
            <v>Angus</v>
          </cell>
          <cell r="Q3151">
            <v>43451</v>
          </cell>
        </row>
        <row r="3152">
          <cell r="B3152" t="str">
            <v>Dundee City</v>
          </cell>
          <cell r="Q3152">
            <v>38874</v>
          </cell>
        </row>
        <row r="3153">
          <cell r="B3153" t="str">
            <v>East Dunbartonshire</v>
          </cell>
          <cell r="Q3153">
            <v>37801</v>
          </cell>
        </row>
        <row r="3154">
          <cell r="B3154" t="str">
            <v>Fife</v>
          </cell>
          <cell r="Q3154">
            <v>52641</v>
          </cell>
        </row>
        <row r="3155">
          <cell r="B3155" t="str">
            <v>Perth and Kinross</v>
          </cell>
          <cell r="Q3155">
            <v>43170</v>
          </cell>
        </row>
        <row r="3156">
          <cell r="B3156" t="str">
            <v>Glasgow City</v>
          </cell>
          <cell r="Q3156">
            <v>44686</v>
          </cell>
        </row>
        <row r="3157">
          <cell r="B3157" t="str">
            <v>North Lanarkshire</v>
          </cell>
          <cell r="Q3157">
            <v>41296</v>
          </cell>
        </row>
        <row r="3158">
          <cell r="B3158" t="str">
            <v>North East</v>
          </cell>
          <cell r="Q3158">
            <v>40705</v>
          </cell>
        </row>
        <row r="3159">
          <cell r="B3159" t="str">
            <v>North West</v>
          </cell>
          <cell r="Q3159">
            <v>38942</v>
          </cell>
        </row>
        <row r="3160">
          <cell r="B3160" t="str">
            <v>Yorkshire and The Humber</v>
          </cell>
          <cell r="Q3160">
            <v>41458</v>
          </cell>
        </row>
        <row r="3161">
          <cell r="B3161" t="str">
            <v>East Midlands</v>
          </cell>
          <cell r="Q3161">
            <v>40203</v>
          </cell>
        </row>
        <row r="3162">
          <cell r="B3162" t="str">
            <v>West Midlands</v>
          </cell>
          <cell r="Q3162">
            <v>40786</v>
          </cell>
        </row>
        <row r="3163">
          <cell r="B3163" t="str">
            <v>East</v>
          </cell>
          <cell r="Q3163">
            <v>41313</v>
          </cell>
        </row>
        <row r="3164">
          <cell r="B3164" t="str">
            <v>London</v>
          </cell>
          <cell r="Q3164">
            <v>48852</v>
          </cell>
        </row>
        <row r="3165">
          <cell r="B3165" t="str">
            <v>South East</v>
          </cell>
          <cell r="Q3165">
            <v>61352</v>
          </cell>
        </row>
        <row r="3166">
          <cell r="B3166" t="str">
            <v>South West</v>
          </cell>
          <cell r="Q3166">
            <v>50685</v>
          </cell>
        </row>
        <row r="3167">
          <cell r="B3167" t="str">
            <v>Wales</v>
          </cell>
          <cell r="Q3167">
            <v>41602</v>
          </cell>
        </row>
        <row r="3168">
          <cell r="B3168" t="str">
            <v>Scotland</v>
          </cell>
          <cell r="Q3168">
            <v>38765</v>
          </cell>
        </row>
        <row r="3169">
          <cell r="B3169" t="str">
            <v>Northern Ireland</v>
          </cell>
          <cell r="Q3169">
            <v>43372</v>
          </cell>
        </row>
        <row r="3170">
          <cell r="Q3170">
            <v>39549</v>
          </cell>
        </row>
      </sheetData>
      <sheetData sheetId="13"/>
      <sheetData sheetId="14"/>
      <sheetData sheetId="15"/>
      <sheetData sheetId="16"/>
      <sheetData sheetId="17"/>
      <sheetData sheetId="18"/>
      <sheetData sheetId="19">
        <row r="4">
          <cell r="A4" t="str">
            <v>East Cambridgeshire</v>
          </cell>
          <cell r="B4" t="str">
            <v>Clothing</v>
          </cell>
          <cell r="C4">
            <v>31.6</v>
          </cell>
          <cell r="D4" t="str">
            <v>Rutland</v>
          </cell>
          <cell r="E4" t="str">
            <v>Clothing</v>
          </cell>
          <cell r="F4">
            <v>43.8</v>
          </cell>
          <cell r="G4" t="str">
            <v>Wandsworth</v>
          </cell>
          <cell r="H4" t="str">
            <v>Architecture and Built Environment</v>
          </cell>
          <cell r="I4">
            <v>8.1999999999999993</v>
          </cell>
          <cell r="J4" t="str">
            <v>Redcar and Cleveland</v>
          </cell>
          <cell r="K4" t="str">
            <v>Clothing</v>
          </cell>
          <cell r="L4">
            <v>5.2</v>
          </cell>
        </row>
        <row r="5">
          <cell r="A5" t="str">
            <v>Harlow</v>
          </cell>
          <cell r="B5" t="str">
            <v>Clothing</v>
          </cell>
          <cell r="C5">
            <v>8.1999999999999993</v>
          </cell>
          <cell r="D5" t="str">
            <v>Leicester</v>
          </cell>
          <cell r="E5" t="str">
            <v>Clothing</v>
          </cell>
          <cell r="F5">
            <v>24.6</v>
          </cell>
          <cell r="G5" t="str">
            <v>Hackney</v>
          </cell>
          <cell r="H5" t="str">
            <v>Digital</v>
          </cell>
          <cell r="I5">
            <v>7.2</v>
          </cell>
          <cell r="J5" t="str">
            <v>County Durham</v>
          </cell>
          <cell r="K5" t="str">
            <v>Product/industrial</v>
          </cell>
          <cell r="L5">
            <v>1.9</v>
          </cell>
        </row>
        <row r="6">
          <cell r="A6" t="str">
            <v>Maldon</v>
          </cell>
          <cell r="B6" t="str">
            <v>Product/industrial</v>
          </cell>
          <cell r="C6">
            <v>7.8</v>
          </cell>
          <cell r="D6" t="str">
            <v>Broxtowe</v>
          </cell>
          <cell r="E6" t="str">
            <v>Clothing</v>
          </cell>
          <cell r="F6">
            <v>14.2</v>
          </cell>
          <cell r="G6" t="str">
            <v>Haringey</v>
          </cell>
          <cell r="H6" t="str">
            <v>Clothing</v>
          </cell>
          <cell r="I6">
            <v>7</v>
          </cell>
          <cell r="J6" t="str">
            <v>Northumberland</v>
          </cell>
          <cell r="K6" t="str">
            <v>Craft</v>
          </cell>
          <cell r="L6">
            <v>1.7</v>
          </cell>
        </row>
        <row r="7">
          <cell r="A7" t="str">
            <v>Rochford</v>
          </cell>
          <cell r="B7" t="str">
            <v>Product/industrial</v>
          </cell>
          <cell r="C7">
            <v>6.9</v>
          </cell>
          <cell r="D7" t="str">
            <v>West Lindsey</v>
          </cell>
          <cell r="E7" t="str">
            <v>Product/industrial</v>
          </cell>
          <cell r="F7">
            <v>10.9</v>
          </cell>
          <cell r="G7" t="str">
            <v>Camden</v>
          </cell>
          <cell r="H7" t="str">
            <v>Craft</v>
          </cell>
          <cell r="I7">
            <v>6.9</v>
          </cell>
          <cell r="J7" t="str">
            <v>Middlesbrough</v>
          </cell>
          <cell r="K7" t="str">
            <v>Digital</v>
          </cell>
          <cell r="L7">
            <v>1.6</v>
          </cell>
        </row>
        <row r="8">
          <cell r="A8" t="str">
            <v>Braintree</v>
          </cell>
          <cell r="B8" t="str">
            <v>Clothing</v>
          </cell>
          <cell r="C8">
            <v>6.7</v>
          </cell>
          <cell r="D8" t="str">
            <v>Oadby and Wigston</v>
          </cell>
          <cell r="E8" t="str">
            <v>Clothing</v>
          </cell>
          <cell r="F8">
            <v>9.3000000000000007</v>
          </cell>
          <cell r="G8" t="str">
            <v>Islington</v>
          </cell>
          <cell r="H8" t="str">
            <v>Architecture and Built Environment</v>
          </cell>
          <cell r="I8">
            <v>6.7</v>
          </cell>
          <cell r="J8" t="str">
            <v>Newcastle upon Tyne</v>
          </cell>
          <cell r="K8" t="str">
            <v>Digital</v>
          </cell>
          <cell r="L8">
            <v>1.2</v>
          </cell>
        </row>
        <row r="10">
          <cell r="A10" t="str">
            <v>Tameside</v>
          </cell>
          <cell r="B10" t="str">
            <v>Product/industrial</v>
          </cell>
          <cell r="C10">
            <v>7.2</v>
          </cell>
          <cell r="D10" t="str">
            <v>East Renfrewshire</v>
          </cell>
          <cell r="E10" t="str">
            <v>Product/industrial</v>
          </cell>
          <cell r="F10">
            <v>25</v>
          </cell>
          <cell r="G10" t="str">
            <v>Worthing</v>
          </cell>
          <cell r="H10" t="str">
            <v>Product/industrial</v>
          </cell>
          <cell r="I10">
            <v>17.600000000000001</v>
          </cell>
          <cell r="J10" t="str">
            <v>Cotswold</v>
          </cell>
          <cell r="K10" t="str">
            <v>Product/industrial</v>
          </cell>
          <cell r="L10">
            <v>7.5</v>
          </cell>
        </row>
        <row r="11">
          <cell r="A11" t="str">
            <v>Pendle</v>
          </cell>
          <cell r="B11" t="str">
            <v>Clothing</v>
          </cell>
          <cell r="C11">
            <v>6.9</v>
          </cell>
          <cell r="D11" t="str">
            <v>Orkney Islands</v>
          </cell>
          <cell r="E11" t="str">
            <v>Craft</v>
          </cell>
          <cell r="F11">
            <v>17.7</v>
          </cell>
          <cell r="G11" t="str">
            <v>Hastings</v>
          </cell>
          <cell r="H11" t="str">
            <v>Product/industrial</v>
          </cell>
          <cell r="I11">
            <v>10.1</v>
          </cell>
          <cell r="J11" t="str">
            <v>North Devon</v>
          </cell>
          <cell r="K11" t="str">
            <v>Clothing</v>
          </cell>
          <cell r="L11">
            <v>4.5</v>
          </cell>
        </row>
        <row r="12">
          <cell r="A12" t="str">
            <v>Blackburn with Darwen</v>
          </cell>
          <cell r="B12" t="str">
            <v>Clothing</v>
          </cell>
          <cell r="C12">
            <v>3</v>
          </cell>
          <cell r="D12" t="str">
            <v>East Ayrshire</v>
          </cell>
          <cell r="E12" t="str">
            <v>Clothing</v>
          </cell>
          <cell r="F12">
            <v>16.8</v>
          </cell>
          <cell r="G12" t="str">
            <v>East Hampshire</v>
          </cell>
          <cell r="H12" t="str">
            <v>Craft</v>
          </cell>
          <cell r="I12">
            <v>9.6</v>
          </cell>
          <cell r="J12" t="str">
            <v>Stroud</v>
          </cell>
          <cell r="K12" t="str">
            <v>Product/industrial</v>
          </cell>
          <cell r="L12">
            <v>3.5</v>
          </cell>
        </row>
        <row r="13">
          <cell r="A13" t="str">
            <v>St. Helens</v>
          </cell>
          <cell r="B13" t="str">
            <v>Product/industrial</v>
          </cell>
          <cell r="C13">
            <v>2.6</v>
          </cell>
          <cell r="D13" t="str">
            <v>South Ayrshire</v>
          </cell>
          <cell r="E13" t="str">
            <v>Product/industrial</v>
          </cell>
          <cell r="F13">
            <v>7.2</v>
          </cell>
          <cell r="G13" t="str">
            <v>Hastings</v>
          </cell>
          <cell r="H13" t="str">
            <v>Craft</v>
          </cell>
          <cell r="I13">
            <v>9.1</v>
          </cell>
          <cell r="J13" t="str">
            <v>Wiltshire</v>
          </cell>
          <cell r="K13" t="str">
            <v>Product/industrial</v>
          </cell>
          <cell r="L13">
            <v>3.3</v>
          </cell>
        </row>
        <row r="14">
          <cell r="A14" t="str">
            <v>Cheshire West and Chester</v>
          </cell>
          <cell r="B14" t="str">
            <v>Craft</v>
          </cell>
          <cell r="C14">
            <v>2.6</v>
          </cell>
          <cell r="D14" t="str">
            <v>East Lothian</v>
          </cell>
          <cell r="E14" t="str">
            <v>Architecture and Built Environment</v>
          </cell>
          <cell r="F14">
            <v>5.2</v>
          </cell>
          <cell r="G14" t="str">
            <v>Maidstone</v>
          </cell>
          <cell r="H14" t="str">
            <v>Product/industrial</v>
          </cell>
          <cell r="I14">
            <v>5.9</v>
          </cell>
          <cell r="J14" t="str">
            <v>North Somerset</v>
          </cell>
          <cell r="K14" t="str">
            <v>Architecture and Built Environment</v>
          </cell>
          <cell r="L14">
            <v>3</v>
          </cell>
        </row>
        <row r="16">
          <cell r="A16" t="str">
            <v>Wrexham</v>
          </cell>
          <cell r="B16" t="str">
            <v>Product/industrial</v>
          </cell>
          <cell r="C16">
            <v>8.1999999999999993</v>
          </cell>
          <cell r="D16" t="str">
            <v>Stoke-on-Trent</v>
          </cell>
          <cell r="E16" t="str">
            <v>Craft</v>
          </cell>
          <cell r="F16">
            <v>61.5</v>
          </cell>
          <cell r="G16" t="str">
            <v>Rotherham</v>
          </cell>
          <cell r="H16" t="str">
            <v>Product/industrial</v>
          </cell>
          <cell r="I16">
            <v>3.8</v>
          </cell>
        </row>
        <row r="17">
          <cell r="A17" t="str">
            <v>Wrexham</v>
          </cell>
          <cell r="B17" t="str">
            <v>Clothing</v>
          </cell>
          <cell r="C17">
            <v>5.8</v>
          </cell>
          <cell r="D17" t="str">
            <v>Wychavon</v>
          </cell>
          <cell r="E17" t="str">
            <v>Product/industrial</v>
          </cell>
          <cell r="F17">
            <v>23.5</v>
          </cell>
          <cell r="G17" t="str">
            <v>York</v>
          </cell>
          <cell r="H17" t="str">
            <v>Product/industrial</v>
          </cell>
          <cell r="I17">
            <v>2.8</v>
          </cell>
        </row>
        <row r="18">
          <cell r="A18" t="str">
            <v>Neath Port Talbot</v>
          </cell>
          <cell r="B18" t="str">
            <v>Product/industrial</v>
          </cell>
          <cell r="C18">
            <v>2.4</v>
          </cell>
          <cell r="D18" t="str">
            <v>Birmingham</v>
          </cell>
          <cell r="E18" t="str">
            <v>Craft</v>
          </cell>
          <cell r="F18">
            <v>5.4</v>
          </cell>
          <cell r="G18" t="str">
            <v>Barnsley</v>
          </cell>
          <cell r="H18" t="str">
            <v>Product/industrial</v>
          </cell>
          <cell r="I18">
            <v>2.2999999999999998</v>
          </cell>
        </row>
        <row r="19">
          <cell r="A19" t="str">
            <v>Bridgend</v>
          </cell>
          <cell r="B19" t="str">
            <v>Product/industrial</v>
          </cell>
          <cell r="C19">
            <v>2.2999999999999998</v>
          </cell>
          <cell r="D19" t="str">
            <v>Stafford</v>
          </cell>
          <cell r="E19" t="str">
            <v>Craft</v>
          </cell>
          <cell r="F19">
            <v>4.8</v>
          </cell>
          <cell r="G19" t="str">
            <v>Calderdale</v>
          </cell>
          <cell r="H19" t="str">
            <v>Product/industrial</v>
          </cell>
          <cell r="I19">
            <v>2.2000000000000002</v>
          </cell>
        </row>
        <row r="20">
          <cell r="A20" t="str">
            <v>Rhondda Cynon Taf</v>
          </cell>
          <cell r="B20" t="str">
            <v>Craft</v>
          </cell>
          <cell r="C20">
            <v>2.1</v>
          </cell>
          <cell r="D20" t="str">
            <v>Staffordshire Moorlands</v>
          </cell>
          <cell r="E20" t="str">
            <v>Product/industrial</v>
          </cell>
          <cell r="F20">
            <v>4.3</v>
          </cell>
          <cell r="G20" t="str">
            <v>Sheffield</v>
          </cell>
          <cell r="H20" t="str">
            <v>Craft</v>
          </cell>
          <cell r="I20">
            <v>1.9</v>
          </cell>
        </row>
      </sheetData>
      <sheetData sheetId="20"/>
      <sheetData sheetId="21">
        <row r="3">
          <cell r="A3" t="str">
            <v>Architecture and built environment</v>
          </cell>
        </row>
        <row r="4">
          <cell r="B4">
            <v>8.1798444915682111</v>
          </cell>
          <cell r="D4">
            <v>61.462003556609368</v>
          </cell>
          <cell r="F4">
            <v>43.771698750422161</v>
          </cell>
          <cell r="H4">
            <v>7.1525932903555782</v>
          </cell>
          <cell r="J4">
            <v>6.4087417225528958</v>
          </cell>
          <cell r="L4">
            <v>24.975647356377216</v>
          </cell>
        </row>
        <row r="5">
          <cell r="B5">
            <v>6.6763508988821929</v>
          </cell>
          <cell r="D5">
            <v>17.701174542474735</v>
          </cell>
          <cell r="F5">
            <v>31.603999024628141</v>
          </cell>
          <cell r="H5">
            <v>5.6711052721990605</v>
          </cell>
          <cell r="J5">
            <v>6.2503436030042243</v>
          </cell>
          <cell r="L5">
            <v>23.542122984228246</v>
          </cell>
        </row>
        <row r="6">
          <cell r="B6">
            <v>5.1727330779054919</v>
          </cell>
          <cell r="D6">
            <v>9.5793052475979312</v>
          </cell>
          <cell r="F6">
            <v>24.648504730661344</v>
          </cell>
          <cell r="H6">
            <v>5.2300030771803936</v>
          </cell>
          <cell r="J6">
            <v>3.7425817137656132</v>
          </cell>
          <cell r="L6">
            <v>17.57205997993438</v>
          </cell>
        </row>
        <row r="7">
          <cell r="B7">
            <v>4.6096284072156148</v>
          </cell>
          <cell r="D7">
            <v>9.1434215167548505</v>
          </cell>
          <cell r="F7">
            <v>16.823468328141225</v>
          </cell>
          <cell r="H7">
            <v>3.9607987870097201</v>
          </cell>
          <cell r="J7">
            <v>3.5644924290642215</v>
          </cell>
          <cell r="L7">
            <v>10.914357894736844</v>
          </cell>
        </row>
        <row r="8">
          <cell r="B8">
            <v>4.2109973023803287</v>
          </cell>
          <cell r="D8">
            <v>6.9024319452100036</v>
          </cell>
          <cell r="F8">
            <v>14.192728865527814</v>
          </cell>
          <cell r="H8">
            <v>3.477500510582805</v>
          </cell>
          <cell r="J8">
            <v>3.338519396218639</v>
          </cell>
          <cell r="L8">
            <v>10.10588693957115</v>
          </cell>
        </row>
      </sheetData>
      <sheetData sheetId="22"/>
    </sheetDataSet>
  </externalBook>
</externalLink>
</file>

<file path=xl/theme/theme1.xml><?xml version="1.0" encoding="utf-8"?>
<a:theme xmlns:a="http://schemas.openxmlformats.org/drawingml/2006/main" name="Office Theme">
  <a:themeElements>
    <a:clrScheme name="BOP colours">
      <a:dk1>
        <a:sysClr val="windowText" lastClr="000000"/>
      </a:dk1>
      <a:lt1>
        <a:sysClr val="window" lastClr="FFFFFF"/>
      </a:lt1>
      <a:dk2>
        <a:srgbClr val="242B3B"/>
      </a:dk2>
      <a:lt2>
        <a:srgbClr val="F9F9F9"/>
      </a:lt2>
      <a:accent1>
        <a:srgbClr val="242B3B"/>
      </a:accent1>
      <a:accent2>
        <a:srgbClr val="7E083F"/>
      </a:accent2>
      <a:accent3>
        <a:srgbClr val="007482"/>
      </a:accent3>
      <a:accent4>
        <a:srgbClr val="0061DC"/>
      </a:accent4>
      <a:accent5>
        <a:srgbClr val="4B0082"/>
      </a:accent5>
      <a:accent6>
        <a:srgbClr val="D40F7D"/>
      </a:accent6>
      <a:hlink>
        <a:srgbClr val="467886"/>
      </a:hlink>
      <a:folHlink>
        <a:srgbClr val="96607D"/>
      </a:folHlink>
    </a:clrScheme>
    <a:fontScheme name="BOP fonts">
      <a:majorFont>
        <a:latin typeface="CircularXX Book"/>
        <a:ea typeface=""/>
        <a:cs typeface=""/>
      </a:majorFont>
      <a:minorFont>
        <a:latin typeface="CircularXX Book"/>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custClrLst>
    <a:custClr name="Mulberry 100%">
      <a:srgbClr val="820047"/>
    </a:custClr>
    <a:custClr name="Mulberry 60%">
      <a:srgbClr val="B16B8C"/>
    </a:custClr>
    <a:custClr name="Mulberry 50%">
      <a:srgbClr val="CB9CB2"/>
    </a:custClr>
    <a:custClr name="Mulberry 40%">
      <a:srgbClr val="CB9CB2"/>
    </a:custClr>
    <a:custClr name="Mulberry 30%">
      <a:srgbClr val="D8B5C5"/>
    </a:custClr>
    <a:custClr name="Mulberry 20%">
      <a:srgbClr val="E5CED8"/>
    </a:custClr>
    <a:custClr name="Mulberry 15%">
      <a:srgbClr val="ECD9E3"/>
    </a:custClr>
    <a:custClr name="Mulberry 5%">
      <a:srgbClr val="F9F2F6"/>
    </a:custClr>
    <a:custClr name="BLANK">
      <a:srgbClr val="FFFFFF"/>
    </a:custClr>
    <a:custClr name="BLANK">
      <a:srgbClr val="FFFFFF"/>
    </a:custClr>
    <a:custClr name="Teal 100%">
      <a:srgbClr val="007482"/>
    </a:custClr>
    <a:custClr name="Teal 60%">
      <a:srgbClr val="66ACB4"/>
    </a:custClr>
    <a:custClr name="Teal 50%">
      <a:srgbClr val="80B9C1"/>
    </a:custClr>
    <a:custClr name="Teal 40%">
      <a:srgbClr val="99C7CD"/>
    </a:custClr>
    <a:custClr name="Teal 30%">
      <a:srgbClr val="CCE3E6"/>
    </a:custClr>
    <a:custClr name="Teal 20%">
      <a:srgbClr val="CCE3E6"/>
    </a:custClr>
    <a:custClr name="BLANK">
      <a:srgbClr val="FFFFFF"/>
    </a:custClr>
    <a:custClr name="BLANK">
      <a:srgbClr val="FFFFFF"/>
    </a:custClr>
    <a:custClr name="BLANK">
      <a:srgbClr val="FFFFFF"/>
    </a:custClr>
    <a:custClr name="BLANK">
      <a:srgbClr val="FFFFFF"/>
    </a:custClr>
    <a:custClr name="Sky Blue 100%">
      <a:srgbClr val="0061DC"/>
    </a:custClr>
    <a:custClr name="Sky Blue 60%">
      <a:srgbClr val="66A0EA"/>
    </a:custClr>
    <a:custClr name="Sky Blue 50%">
      <a:srgbClr val="80B0ED"/>
    </a:custClr>
    <a:custClr name="Sky Blue 40%">
      <a:srgbClr val="99C0F1"/>
    </a:custClr>
    <a:custClr name="Sky Blue 30%">
      <a:srgbClr val="B2D0F5"/>
    </a:custClr>
    <a:custClr name="Sky Blue 20%">
      <a:srgbClr val="CCDFF8"/>
    </a:custClr>
    <a:custClr name="BLANK">
      <a:srgbClr val="FFFFFF"/>
    </a:custClr>
    <a:custClr name="BLANK">
      <a:srgbClr val="FFFFFF"/>
    </a:custClr>
    <a:custClr name="BLANK">
      <a:srgbClr val="FFFFFF"/>
    </a:custClr>
    <a:custClr name="BLANK">
      <a:srgbClr val="FFFFFF"/>
    </a:custClr>
    <a:custClr name="Purple 100%">
      <a:srgbClr val="4B0082"/>
    </a:custClr>
    <a:custClr name="Purple 60%">
      <a:srgbClr val="9366B4"/>
    </a:custClr>
    <a:custClr name="Purple 50%">
      <a:srgbClr val="A580C1"/>
    </a:custClr>
    <a:custClr name="Purple 40%">
      <a:srgbClr val="B799CD"/>
    </a:custClr>
    <a:custClr name="Purple 30%">
      <a:srgbClr val="C9B2DA"/>
    </a:custClr>
    <a:custClr name="Purple 20%">
      <a:srgbClr val="DBCCE6"/>
    </a:custClr>
    <a:custClr name="BLANK">
      <a:srgbClr val="FFFFFF"/>
    </a:custClr>
    <a:custClr name="BLANK">
      <a:srgbClr val="FFFFFF"/>
    </a:custClr>
    <a:custClr name="BLANK">
      <a:srgbClr val="FFFFFF"/>
    </a:custClr>
    <a:custClr name="BLANK">
      <a:srgbClr val="FFFFFF"/>
    </a:custClr>
    <a:custClr name="Pink 100%">
      <a:srgbClr val="D40F7D"/>
    </a:custClr>
    <a:custClr name="Pink 60%">
      <a:srgbClr val="E56FAF"/>
    </a:custClr>
    <a:custClr name="Pink 50%">
      <a:srgbClr val="EA87BC"/>
    </a:custClr>
    <a:custClr name="Pink 40%">
      <a:srgbClr val="EE9FC9"/>
    </a:custClr>
    <a:custClr name="Pink 30%">
      <a:srgbClr val="F2B7D7"/>
    </a:custClr>
    <a:custClr name="Pink 20%">
      <a:srgbClr val="F6CFE4"/>
    </a:custClr>
  </a:custClr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D7DE2-7006-43D1-8C4D-E7ADCEE79FA5}">
  <dimension ref="B3:C10"/>
  <sheetViews>
    <sheetView workbookViewId="0">
      <selection activeCell="B6" sqref="B6"/>
    </sheetView>
  </sheetViews>
  <sheetFormatPr defaultColWidth="8.75" defaultRowHeight="14"/>
  <cols>
    <col min="1" max="16384" width="8.75" style="1"/>
  </cols>
  <sheetData>
    <row r="3" spans="2:3" ht="22.5">
      <c r="B3" s="6" t="s">
        <v>4</v>
      </c>
      <c r="C3" s="2"/>
    </row>
    <row r="4" spans="2:3" ht="15.5">
      <c r="B4" s="7" t="s">
        <v>0</v>
      </c>
      <c r="C4" s="2"/>
    </row>
    <row r="5" spans="2:3">
      <c r="B5" s="8" t="s">
        <v>883</v>
      </c>
      <c r="C5" s="2"/>
    </row>
    <row r="6" spans="2:3">
      <c r="B6" s="3" t="s">
        <v>1</v>
      </c>
      <c r="C6" s="3"/>
    </row>
    <row r="8" spans="2:3">
      <c r="B8" s="4" t="s">
        <v>2</v>
      </c>
    </row>
    <row r="9" spans="2:3">
      <c r="B9" s="5"/>
    </row>
    <row r="10" spans="2:3">
      <c r="B10" s="211" t="s">
        <v>3</v>
      </c>
      <c r="C10" s="211"/>
    </row>
  </sheetData>
  <mergeCells count="1">
    <mergeCell ref="B10:C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F27DB-2F49-4538-865A-1BA1036E3A06}">
  <dimension ref="A1:K17"/>
  <sheetViews>
    <sheetView workbookViewId="0">
      <selection activeCell="E17" sqref="E17"/>
    </sheetView>
  </sheetViews>
  <sheetFormatPr defaultRowHeight="14"/>
  <cols>
    <col min="1" max="1" width="27.83203125" customWidth="1"/>
    <col min="2" max="2" width="11.5" bestFit="1" customWidth="1"/>
    <col min="3" max="3" width="11.83203125" bestFit="1" customWidth="1"/>
    <col min="5" max="5" width="11.33203125" bestFit="1" customWidth="1"/>
    <col min="6" max="6" width="9.08203125" bestFit="1" customWidth="1"/>
  </cols>
  <sheetData>
    <row r="1" spans="1:11">
      <c r="A1" s="21" t="s">
        <v>722</v>
      </c>
      <c r="B1" s="21" t="s">
        <v>700</v>
      </c>
    </row>
    <row r="2" spans="1:11">
      <c r="B2" s="21"/>
      <c r="G2" s="21"/>
    </row>
    <row r="3" spans="1:11">
      <c r="A3" s="20" t="s">
        <v>156</v>
      </c>
      <c r="B3" s="20">
        <v>2020</v>
      </c>
      <c r="C3" s="20">
        <v>2025</v>
      </c>
      <c r="D3" s="20" t="s">
        <v>565</v>
      </c>
      <c r="E3" s="20" t="s">
        <v>173</v>
      </c>
      <c r="G3" s="21"/>
      <c r="H3" s="21"/>
      <c r="I3" s="21"/>
      <c r="J3" s="21"/>
    </row>
    <row r="4" spans="1:11">
      <c r="A4" s="19" t="s">
        <v>159</v>
      </c>
      <c r="B4" s="23">
        <v>424748</v>
      </c>
      <c r="C4" s="23">
        <v>418774</v>
      </c>
      <c r="D4" s="29">
        <v>-1.4064810193338167E-2</v>
      </c>
      <c r="E4" s="19">
        <v>-5974</v>
      </c>
      <c r="F4" s="59"/>
      <c r="G4" s="48"/>
      <c r="H4" s="48"/>
      <c r="I4" s="49"/>
      <c r="K4" s="48"/>
    </row>
    <row r="5" spans="1:11">
      <c r="A5" s="19" t="s">
        <v>160</v>
      </c>
      <c r="B5" s="23">
        <v>148320</v>
      </c>
      <c r="C5" s="23">
        <v>165247</v>
      </c>
      <c r="D5" s="29">
        <v>0.11412486515641855</v>
      </c>
      <c r="E5" s="19">
        <v>16927</v>
      </c>
      <c r="F5" s="59"/>
      <c r="G5" s="48"/>
      <c r="H5" s="48"/>
      <c r="I5" s="49"/>
      <c r="K5" s="48"/>
    </row>
    <row r="6" spans="1:11">
      <c r="A6" s="19" t="s">
        <v>161</v>
      </c>
      <c r="B6" s="23">
        <v>48325</v>
      </c>
      <c r="C6" s="23">
        <v>45963</v>
      </c>
      <c r="D6" s="29">
        <v>-4.8877392653905845E-2</v>
      </c>
      <c r="E6" s="19">
        <v>-2362</v>
      </c>
      <c r="F6" s="59"/>
      <c r="G6" s="48"/>
      <c r="H6" s="48"/>
      <c r="I6" s="49"/>
      <c r="K6" s="48"/>
    </row>
    <row r="7" spans="1:11">
      <c r="A7" s="19" t="s">
        <v>162</v>
      </c>
      <c r="B7" s="23">
        <v>112825</v>
      </c>
      <c r="C7" s="23">
        <v>123767</v>
      </c>
      <c r="D7" s="29">
        <v>9.6982051850210499E-2</v>
      </c>
      <c r="E7" s="19">
        <v>10942</v>
      </c>
      <c r="F7" s="59"/>
      <c r="G7" s="48"/>
      <c r="H7" s="48"/>
      <c r="I7" s="49"/>
      <c r="K7" s="48"/>
    </row>
    <row r="8" spans="1:11">
      <c r="A8" s="19" t="s">
        <v>163</v>
      </c>
      <c r="B8" s="23">
        <v>866056</v>
      </c>
      <c r="C8" s="23">
        <v>1088496</v>
      </c>
      <c r="D8" s="29">
        <v>0.2568425136480782</v>
      </c>
      <c r="E8" s="19">
        <v>222440</v>
      </c>
      <c r="F8" s="59"/>
      <c r="G8" s="48"/>
      <c r="H8" s="48"/>
      <c r="I8" s="49"/>
      <c r="K8" s="48"/>
    </row>
    <row r="9" spans="1:11">
      <c r="A9" s="19" t="s">
        <v>164</v>
      </c>
      <c r="B9" s="23">
        <v>24306</v>
      </c>
      <c r="C9" s="23">
        <v>16654</v>
      </c>
      <c r="D9" s="29">
        <v>-0.31481938615979593</v>
      </c>
      <c r="E9" s="19">
        <v>-7652</v>
      </c>
      <c r="F9" s="59"/>
      <c r="G9" s="48"/>
      <c r="H9" s="48"/>
      <c r="I9" s="49"/>
      <c r="K9" s="48"/>
    </row>
    <row r="10" spans="1:11">
      <c r="A10" s="19" t="s">
        <v>165</v>
      </c>
      <c r="B10" s="31">
        <v>123622</v>
      </c>
      <c r="C10" s="31">
        <v>169512</v>
      </c>
      <c r="D10" s="29">
        <v>0.37121224377537981</v>
      </c>
      <c r="E10" s="19">
        <v>45890</v>
      </c>
      <c r="F10" s="59"/>
      <c r="G10" s="48"/>
      <c r="H10" s="48"/>
      <c r="I10" s="49"/>
      <c r="K10" s="48"/>
    </row>
    <row r="11" spans="1:11">
      <c r="A11" s="19" t="s">
        <v>166</v>
      </c>
      <c r="B11" s="31">
        <v>225013</v>
      </c>
      <c r="C11" s="31">
        <v>241402</v>
      </c>
      <c r="D11" s="29">
        <v>7.2835791709812317E-2</v>
      </c>
      <c r="E11" s="19">
        <v>16389</v>
      </c>
      <c r="F11" s="59"/>
      <c r="G11" s="48"/>
      <c r="H11" s="48"/>
      <c r="I11" s="49"/>
      <c r="K11" s="48"/>
    </row>
    <row r="12" spans="1:11">
      <c r="A12" s="20" t="s">
        <v>167</v>
      </c>
      <c r="B12" s="50">
        <v>1973215</v>
      </c>
      <c r="C12" s="50">
        <v>2269815</v>
      </c>
      <c r="D12" s="51">
        <v>0.15031306775997547</v>
      </c>
      <c r="E12" s="20">
        <v>296600</v>
      </c>
      <c r="F12" s="59"/>
      <c r="G12" s="48"/>
      <c r="H12" s="48"/>
      <c r="I12" s="49"/>
      <c r="K12" s="48"/>
    </row>
    <row r="13" spans="1:11">
      <c r="B13" s="48"/>
      <c r="C13" s="48"/>
      <c r="D13" s="49"/>
      <c r="E13" s="48"/>
      <c r="F13" s="48"/>
    </row>
    <row r="14" spans="1:11">
      <c r="A14" t="s">
        <v>15</v>
      </c>
    </row>
    <row r="15" spans="1:11">
      <c r="A15" t="s">
        <v>187</v>
      </c>
    </row>
    <row r="17" spans="5:5">
      <c r="E17" s="1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F92D-6CBD-4F85-B8F4-FA7F01208BA3}">
  <dimension ref="A1:F31"/>
  <sheetViews>
    <sheetView workbookViewId="0">
      <selection activeCell="A2" sqref="A2"/>
    </sheetView>
  </sheetViews>
  <sheetFormatPr defaultRowHeight="14"/>
  <cols>
    <col min="1" max="1" width="26.83203125" bestFit="1" customWidth="1"/>
    <col min="2" max="2" width="23.9140625" bestFit="1" customWidth="1"/>
    <col min="3" max="4" width="27.6640625" bestFit="1" customWidth="1"/>
    <col min="5" max="5" width="23.33203125" bestFit="1" customWidth="1"/>
    <col min="6" max="6" width="18.6640625" customWidth="1"/>
  </cols>
  <sheetData>
    <row r="1" spans="1:6">
      <c r="A1" s="21" t="s">
        <v>138</v>
      </c>
      <c r="B1" s="21" t="s">
        <v>723</v>
      </c>
    </row>
    <row r="2" spans="1:6">
      <c r="A2" s="21"/>
      <c r="E2" s="56"/>
    </row>
    <row r="3" spans="1:6">
      <c r="A3" s="68">
        <v>2020</v>
      </c>
      <c r="B3" s="34" t="s">
        <v>226</v>
      </c>
      <c r="C3" s="34" t="s">
        <v>227</v>
      </c>
      <c r="D3" s="34" t="s">
        <v>229</v>
      </c>
      <c r="E3" s="39" t="s">
        <v>228</v>
      </c>
      <c r="F3" s="20" t="s">
        <v>230</v>
      </c>
    </row>
    <row r="4" spans="1:6">
      <c r="A4" s="20" t="s">
        <v>156</v>
      </c>
      <c r="B4" s="34" t="s">
        <v>174</v>
      </c>
      <c r="C4" s="34" t="s">
        <v>175</v>
      </c>
      <c r="D4" s="34" t="s">
        <v>177</v>
      </c>
      <c r="E4" s="34" t="s">
        <v>564</v>
      </c>
      <c r="F4" s="34" t="s">
        <v>232</v>
      </c>
    </row>
    <row r="5" spans="1:6">
      <c r="A5" s="19" t="s">
        <v>159</v>
      </c>
      <c r="B5" s="69">
        <v>70423</v>
      </c>
      <c r="C5" s="69">
        <v>47575</v>
      </c>
      <c r="D5" s="69">
        <v>305894</v>
      </c>
      <c r="E5" s="69">
        <v>117998</v>
      </c>
      <c r="F5" s="69">
        <v>423892</v>
      </c>
    </row>
    <row r="6" spans="1:6">
      <c r="A6" s="19" t="s">
        <v>160</v>
      </c>
      <c r="B6" s="69">
        <v>32871</v>
      </c>
      <c r="C6" s="69">
        <v>57942</v>
      </c>
      <c r="D6" s="69">
        <v>57515</v>
      </c>
      <c r="E6" s="69">
        <v>90813</v>
      </c>
      <c r="F6" s="69">
        <v>148328</v>
      </c>
    </row>
    <row r="7" spans="1:6">
      <c r="A7" s="19" t="s">
        <v>161</v>
      </c>
      <c r="B7" s="69">
        <v>7673</v>
      </c>
      <c r="C7" s="69"/>
      <c r="D7" s="69">
        <v>39934</v>
      </c>
      <c r="E7" s="69">
        <v>7673</v>
      </c>
      <c r="F7" s="69">
        <v>47607</v>
      </c>
    </row>
    <row r="8" spans="1:6">
      <c r="A8" s="19" t="s">
        <v>162</v>
      </c>
      <c r="B8" s="69"/>
      <c r="C8" s="69"/>
      <c r="D8" s="69">
        <v>90604</v>
      </c>
      <c r="E8" s="69">
        <v>22502</v>
      </c>
      <c r="F8" s="69">
        <v>113106</v>
      </c>
    </row>
    <row r="9" spans="1:6">
      <c r="A9" s="19" t="s">
        <v>163</v>
      </c>
      <c r="B9" s="69">
        <v>180389</v>
      </c>
      <c r="C9" s="69">
        <v>217949</v>
      </c>
      <c r="D9" s="69">
        <v>468032</v>
      </c>
      <c r="E9" s="69">
        <v>398338</v>
      </c>
      <c r="F9" s="69">
        <v>866370</v>
      </c>
    </row>
    <row r="10" spans="1:6">
      <c r="A10" s="19" t="s">
        <v>164</v>
      </c>
      <c r="B10" s="69"/>
      <c r="C10" s="69"/>
      <c r="D10" s="69">
        <v>15126</v>
      </c>
      <c r="E10" s="69">
        <v>9459</v>
      </c>
      <c r="F10" s="69">
        <v>24585</v>
      </c>
    </row>
    <row r="11" spans="1:6">
      <c r="A11" s="19" t="s">
        <v>165</v>
      </c>
      <c r="B11" s="69">
        <v>57581</v>
      </c>
      <c r="C11" s="69"/>
      <c r="D11" s="69">
        <v>66466</v>
      </c>
      <c r="E11" s="69">
        <v>57581</v>
      </c>
      <c r="F11" s="69">
        <v>124047</v>
      </c>
    </row>
    <row r="12" spans="1:6">
      <c r="A12" s="19" t="s">
        <v>166</v>
      </c>
      <c r="B12" s="69">
        <v>4796</v>
      </c>
      <c r="C12" s="69">
        <v>14807</v>
      </c>
      <c r="D12" s="69">
        <v>205640</v>
      </c>
      <c r="E12" s="69">
        <v>19603</v>
      </c>
      <c r="F12" s="69">
        <v>225243</v>
      </c>
    </row>
    <row r="13" spans="1:6">
      <c r="A13" s="20" t="s">
        <v>167</v>
      </c>
      <c r="B13" s="70">
        <v>372268</v>
      </c>
      <c r="C13" s="70">
        <v>351699</v>
      </c>
      <c r="D13" s="70">
        <v>1249211</v>
      </c>
      <c r="E13" s="70">
        <v>723967</v>
      </c>
      <c r="F13" s="70">
        <v>1973178</v>
      </c>
    </row>
    <row r="14" spans="1:6">
      <c r="E14" s="48"/>
    </row>
    <row r="16" spans="1:6">
      <c r="A16" s="68">
        <v>2025</v>
      </c>
      <c r="B16" s="34" t="s">
        <v>226</v>
      </c>
      <c r="C16" s="34" t="s">
        <v>227</v>
      </c>
      <c r="D16" s="34" t="s">
        <v>229</v>
      </c>
      <c r="E16" s="39" t="s">
        <v>228</v>
      </c>
      <c r="F16" s="20" t="s">
        <v>230</v>
      </c>
    </row>
    <row r="17" spans="1:6">
      <c r="A17" s="20" t="s">
        <v>589</v>
      </c>
      <c r="B17" s="34" t="s">
        <v>174</v>
      </c>
      <c r="C17" s="34" t="s">
        <v>175</v>
      </c>
      <c r="D17" s="34" t="s">
        <v>177</v>
      </c>
      <c r="E17" s="34" t="s">
        <v>564</v>
      </c>
      <c r="F17" s="34" t="s">
        <v>232</v>
      </c>
    </row>
    <row r="18" spans="1:6">
      <c r="A18" s="19" t="s">
        <v>159</v>
      </c>
      <c r="B18" s="69">
        <v>61043</v>
      </c>
      <c r="C18" s="69">
        <v>33685</v>
      </c>
      <c r="D18" s="69">
        <v>324046</v>
      </c>
      <c r="E18" s="69">
        <v>94728</v>
      </c>
      <c r="F18" s="69">
        <v>418774</v>
      </c>
    </row>
    <row r="19" spans="1:6">
      <c r="A19" s="19" t="s">
        <v>160</v>
      </c>
      <c r="B19" s="69">
        <v>38163</v>
      </c>
      <c r="C19" s="69">
        <v>60580</v>
      </c>
      <c r="D19" s="69">
        <v>66504</v>
      </c>
      <c r="E19" s="69">
        <v>98743</v>
      </c>
      <c r="F19" s="69">
        <v>165247</v>
      </c>
    </row>
    <row r="20" spans="1:6">
      <c r="A20" s="19" t="s">
        <v>161</v>
      </c>
      <c r="B20" s="69">
        <v>5106</v>
      </c>
      <c r="C20" s="69"/>
      <c r="D20" s="69">
        <v>40857</v>
      </c>
      <c r="E20" s="69">
        <v>5106</v>
      </c>
      <c r="F20" s="69">
        <v>45963</v>
      </c>
    </row>
    <row r="21" spans="1:6">
      <c r="A21" s="19" t="s">
        <v>162</v>
      </c>
      <c r="B21" s="69"/>
      <c r="C21" s="69"/>
      <c r="D21" s="69">
        <v>100203</v>
      </c>
      <c r="E21" s="69">
        <v>23564</v>
      </c>
      <c r="F21" s="69">
        <v>123767</v>
      </c>
    </row>
    <row r="22" spans="1:6">
      <c r="A22" s="19" t="s">
        <v>163</v>
      </c>
      <c r="B22" s="69">
        <v>197549</v>
      </c>
      <c r="C22" s="69">
        <v>278475</v>
      </c>
      <c r="D22" s="69">
        <v>612472</v>
      </c>
      <c r="E22" s="69">
        <v>476024</v>
      </c>
      <c r="F22" s="69">
        <v>1088496</v>
      </c>
    </row>
    <row r="23" spans="1:6">
      <c r="A23" s="19" t="s">
        <v>164</v>
      </c>
      <c r="B23" s="69"/>
      <c r="C23" s="69"/>
      <c r="D23" s="69">
        <v>12422</v>
      </c>
      <c r="E23" s="69">
        <v>4232</v>
      </c>
      <c r="F23" s="69">
        <v>16654</v>
      </c>
    </row>
    <row r="24" spans="1:6">
      <c r="A24" s="19" t="s">
        <v>165</v>
      </c>
      <c r="B24" s="69">
        <v>52316</v>
      </c>
      <c r="C24" s="69"/>
      <c r="D24" s="69">
        <v>117196</v>
      </c>
      <c r="E24" s="69">
        <v>52316</v>
      </c>
      <c r="F24" s="69">
        <v>169512</v>
      </c>
    </row>
    <row r="25" spans="1:6">
      <c r="A25" s="19" t="s">
        <v>166</v>
      </c>
      <c r="B25" s="69">
        <v>4710</v>
      </c>
      <c r="C25" s="69">
        <v>7880</v>
      </c>
      <c r="D25" s="69">
        <v>228812</v>
      </c>
      <c r="E25" s="69">
        <v>12590</v>
      </c>
      <c r="F25" s="69">
        <v>241402</v>
      </c>
    </row>
    <row r="26" spans="1:6">
      <c r="A26" s="20" t="s">
        <v>167</v>
      </c>
      <c r="B26" s="70">
        <v>373041</v>
      </c>
      <c r="C26" s="70">
        <v>394262</v>
      </c>
      <c r="D26" s="70">
        <v>1502512</v>
      </c>
      <c r="E26" s="70">
        <v>767303</v>
      </c>
      <c r="F26" s="70">
        <v>2269815</v>
      </c>
    </row>
    <row r="27" spans="1:6">
      <c r="E27" s="48"/>
    </row>
    <row r="28" spans="1:6">
      <c r="A28" t="s">
        <v>200</v>
      </c>
    </row>
    <row r="30" spans="1:6">
      <c r="F30" s="60"/>
    </row>
    <row r="31" spans="1:6">
      <c r="F31" s="6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3F8B7-2FBD-43A0-A934-A2EAFFF1CD4B}">
  <dimension ref="A1:P24"/>
  <sheetViews>
    <sheetView workbookViewId="0">
      <selection activeCell="C25" sqref="C25"/>
    </sheetView>
  </sheetViews>
  <sheetFormatPr defaultRowHeight="14"/>
  <cols>
    <col min="1" max="1" width="23.5" bestFit="1" customWidth="1"/>
    <col min="2" max="8" width="10.4140625" bestFit="1" customWidth="1"/>
  </cols>
  <sheetData>
    <row r="1" spans="1:16">
      <c r="A1" s="21" t="s">
        <v>702</v>
      </c>
      <c r="B1" s="21" t="s">
        <v>706</v>
      </c>
      <c r="C1" s="21"/>
      <c r="D1" s="21"/>
      <c r="E1" s="21"/>
    </row>
    <row r="2" spans="1:16">
      <c r="A2" s="21"/>
      <c r="B2" s="21"/>
      <c r="C2" s="21"/>
      <c r="D2" s="21"/>
      <c r="E2" s="21"/>
    </row>
    <row r="3" spans="1:16">
      <c r="A3" s="19"/>
      <c r="B3" s="20">
        <v>2019</v>
      </c>
      <c r="C3" s="20">
        <v>2020</v>
      </c>
      <c r="D3" s="20">
        <v>2021</v>
      </c>
      <c r="E3" s="20">
        <v>2022</v>
      </c>
      <c r="F3" s="20">
        <v>2023</v>
      </c>
      <c r="G3" s="20">
        <v>2024</v>
      </c>
      <c r="H3" s="20">
        <v>2025</v>
      </c>
    </row>
    <row r="4" spans="1:16">
      <c r="A4" s="19" t="s">
        <v>180</v>
      </c>
      <c r="B4" s="23">
        <v>330754</v>
      </c>
      <c r="C4" s="23">
        <v>372268</v>
      </c>
      <c r="D4" s="23">
        <v>381706</v>
      </c>
      <c r="E4" s="23">
        <v>398444</v>
      </c>
      <c r="F4" s="23">
        <v>401850</v>
      </c>
      <c r="G4" s="23">
        <v>384057</v>
      </c>
      <c r="H4" s="23">
        <v>373041</v>
      </c>
    </row>
    <row r="5" spans="1:16">
      <c r="A5" s="19" t="s">
        <v>590</v>
      </c>
      <c r="B5" s="23">
        <v>1205266</v>
      </c>
      <c r="C5" s="23">
        <v>1249211</v>
      </c>
      <c r="D5" s="23">
        <v>1412059</v>
      </c>
      <c r="E5" s="23">
        <v>1370873</v>
      </c>
      <c r="F5" s="23">
        <v>1459376</v>
      </c>
      <c r="G5" s="23">
        <v>1544725</v>
      </c>
      <c r="H5" s="23">
        <v>1502512</v>
      </c>
    </row>
    <row r="6" spans="1:16">
      <c r="A6" s="19" t="s">
        <v>604</v>
      </c>
      <c r="B6" s="23">
        <v>1536020</v>
      </c>
      <c r="C6" s="23">
        <v>1621479</v>
      </c>
      <c r="D6" s="23">
        <v>1793765</v>
      </c>
      <c r="E6" s="23">
        <v>1769317</v>
      </c>
      <c r="F6" s="23">
        <v>1861226</v>
      </c>
      <c r="G6" s="23">
        <v>1928782</v>
      </c>
      <c r="H6" s="23">
        <v>1875553</v>
      </c>
    </row>
    <row r="7" spans="1:16">
      <c r="A7" s="19" t="s">
        <v>181</v>
      </c>
      <c r="B7" s="23">
        <v>363023</v>
      </c>
      <c r="C7" s="23">
        <v>351699</v>
      </c>
      <c r="D7" s="23">
        <v>411191</v>
      </c>
      <c r="E7" s="23">
        <v>429669</v>
      </c>
      <c r="F7" s="23">
        <v>389925</v>
      </c>
      <c r="G7" s="23">
        <v>410209</v>
      </c>
      <c r="H7" s="23">
        <v>394262</v>
      </c>
    </row>
    <row r="8" spans="1:16">
      <c r="A8" s="19" t="s">
        <v>605</v>
      </c>
      <c r="B8" s="23">
        <v>1899043</v>
      </c>
      <c r="C8" s="23">
        <v>1973178</v>
      </c>
      <c r="D8" s="23">
        <v>2204956</v>
      </c>
      <c r="E8" s="23">
        <v>2198986</v>
      </c>
      <c r="F8" s="23">
        <v>2251151</v>
      </c>
      <c r="G8" s="23">
        <v>2338991</v>
      </c>
      <c r="H8" s="23">
        <v>2269815</v>
      </c>
    </row>
    <row r="10" spans="1:16">
      <c r="A10" s="21" t="s">
        <v>704</v>
      </c>
      <c r="B10" s="21" t="s">
        <v>705</v>
      </c>
      <c r="C10" s="21"/>
    </row>
    <row r="11" spans="1:16">
      <c r="A11" s="21"/>
      <c r="B11" s="21"/>
      <c r="C11" s="21"/>
    </row>
    <row r="12" spans="1:16">
      <c r="A12" s="19"/>
      <c r="B12" s="20">
        <v>2019</v>
      </c>
      <c r="C12" s="20">
        <v>2020</v>
      </c>
      <c r="D12" s="20">
        <v>2021</v>
      </c>
      <c r="E12" s="20">
        <v>2022</v>
      </c>
      <c r="F12" s="20">
        <v>2023</v>
      </c>
      <c r="G12" s="20">
        <v>2024</v>
      </c>
      <c r="H12" s="20">
        <v>2025</v>
      </c>
    </row>
    <row r="13" spans="1:16">
      <c r="A13" s="19" t="s">
        <v>180</v>
      </c>
      <c r="B13" s="28">
        <v>0.17416877869537445</v>
      </c>
      <c r="C13" s="28">
        <v>0.1886641752543359</v>
      </c>
      <c r="D13" s="28">
        <v>0.1731127514562649</v>
      </c>
      <c r="E13" s="28">
        <v>0.18119442324780605</v>
      </c>
      <c r="F13" s="28">
        <v>0.17850868289155192</v>
      </c>
      <c r="G13" s="28">
        <v>0.16419772457439982</v>
      </c>
      <c r="H13" s="28">
        <v>0.16434863634260943</v>
      </c>
      <c r="J13" s="18"/>
      <c r="K13" s="18"/>
      <c r="L13" s="18"/>
      <c r="M13" s="18"/>
      <c r="N13" s="18"/>
      <c r="O13" s="18"/>
      <c r="P13" s="18"/>
    </row>
    <row r="14" spans="1:16">
      <c r="A14" s="19" t="s">
        <v>590</v>
      </c>
      <c r="B14" s="28">
        <v>0.63467019967425697</v>
      </c>
      <c r="C14" s="28">
        <v>0.63309594978253358</v>
      </c>
      <c r="D14" s="28">
        <v>0.6404023481647706</v>
      </c>
      <c r="E14" s="28">
        <v>0.62341142690312712</v>
      </c>
      <c r="F14" s="28">
        <v>0.64827992435869475</v>
      </c>
      <c r="G14" s="28">
        <v>0.66042366131378871</v>
      </c>
      <c r="H14" s="28">
        <v>0.66195350722415702</v>
      </c>
      <c r="J14" s="18"/>
      <c r="K14" s="18"/>
      <c r="L14" s="18"/>
      <c r="M14" s="18"/>
      <c r="N14" s="18"/>
      <c r="O14" s="18"/>
      <c r="P14" s="18"/>
    </row>
    <row r="15" spans="1:16">
      <c r="A15" s="19" t="s">
        <v>604</v>
      </c>
      <c r="B15" s="28">
        <v>0.80883897836963148</v>
      </c>
      <c r="C15" s="28">
        <v>0.82176012503686946</v>
      </c>
      <c r="D15" s="28">
        <v>0.81351509962103552</v>
      </c>
      <c r="E15" s="28">
        <v>0.80460585015093322</v>
      </c>
      <c r="F15" s="28">
        <v>0.82678860725024661</v>
      </c>
      <c r="G15" s="28">
        <v>0.82462138588818856</v>
      </c>
      <c r="H15" s="28">
        <v>0.82630214356676646</v>
      </c>
      <c r="J15" s="18"/>
      <c r="K15" s="18"/>
      <c r="L15" s="18"/>
      <c r="M15" s="18"/>
      <c r="N15" s="18"/>
      <c r="O15" s="18"/>
      <c r="P15" s="18"/>
    </row>
    <row r="16" spans="1:16">
      <c r="A16" s="19" t="s">
        <v>181</v>
      </c>
      <c r="B16" s="28">
        <v>0.19116102163036855</v>
      </c>
      <c r="C16" s="28">
        <v>0.17823987496313054</v>
      </c>
      <c r="D16" s="28">
        <v>0.18648490037896448</v>
      </c>
      <c r="E16" s="28">
        <v>0.19539414984906681</v>
      </c>
      <c r="F16" s="28">
        <v>0.17321139274975333</v>
      </c>
      <c r="G16" s="28">
        <v>0.17537861411181146</v>
      </c>
      <c r="H16" s="28">
        <v>0.17369785643323354</v>
      </c>
      <c r="J16" s="18"/>
      <c r="K16" s="18"/>
      <c r="L16" s="18"/>
      <c r="M16" s="18"/>
      <c r="N16" s="18"/>
      <c r="O16" s="18"/>
      <c r="P16" s="18"/>
    </row>
    <row r="18" spans="1:16">
      <c r="A18" s="21" t="s">
        <v>708</v>
      </c>
      <c r="B18" s="21" t="s">
        <v>707</v>
      </c>
    </row>
    <row r="19" spans="1:16">
      <c r="A19" s="21"/>
      <c r="B19" s="21"/>
    </row>
    <row r="20" spans="1:16">
      <c r="A20" s="19"/>
      <c r="B20" s="20">
        <v>2019</v>
      </c>
      <c r="C20" s="20">
        <v>2020</v>
      </c>
      <c r="D20" s="20">
        <v>2021</v>
      </c>
      <c r="E20" s="20">
        <v>2022</v>
      </c>
      <c r="F20" s="20">
        <v>2023</v>
      </c>
      <c r="G20" s="20">
        <v>2024</v>
      </c>
      <c r="H20" s="20">
        <v>2025</v>
      </c>
    </row>
    <row r="21" spans="1:16">
      <c r="A21" s="19" t="s">
        <v>180</v>
      </c>
      <c r="B21" s="28">
        <v>0.21533183161677583</v>
      </c>
      <c r="C21" s="28">
        <v>0.22958545870776001</v>
      </c>
      <c r="D21" s="28">
        <v>0.21279599055617654</v>
      </c>
      <c r="E21" s="28">
        <v>0.22519650237916666</v>
      </c>
      <c r="F21" s="28">
        <v>0.21590607481305332</v>
      </c>
      <c r="G21" s="28">
        <v>0.19911892582987606</v>
      </c>
      <c r="H21" s="28">
        <v>0.19889653878082891</v>
      </c>
      <c r="J21" s="18"/>
      <c r="K21" s="18"/>
      <c r="L21" s="18"/>
      <c r="M21" s="18"/>
      <c r="N21" s="18"/>
      <c r="O21" s="18"/>
      <c r="P21" s="18"/>
    </row>
    <row r="22" spans="1:16">
      <c r="A22" s="19" t="s">
        <v>590</v>
      </c>
      <c r="B22" s="28">
        <v>0.78466816838322417</v>
      </c>
      <c r="C22" s="28">
        <v>0.77041454129223996</v>
      </c>
      <c r="D22" s="28">
        <v>0.78720400944382352</v>
      </c>
      <c r="E22" s="28">
        <v>0.77480349762083334</v>
      </c>
      <c r="F22" s="28">
        <v>0.78409392518694665</v>
      </c>
      <c r="G22" s="28">
        <v>0.800881074170124</v>
      </c>
      <c r="H22" s="28">
        <v>0.80110346121917109</v>
      </c>
      <c r="J22" s="18"/>
      <c r="K22" s="18"/>
      <c r="L22" s="18"/>
      <c r="M22" s="18"/>
      <c r="N22" s="18"/>
      <c r="O22" s="18"/>
      <c r="P22" s="18"/>
    </row>
    <row r="24" spans="1:16">
      <c r="A24" t="s">
        <v>200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5F35A-939B-4A2F-947A-E9F2784E527D}">
  <dimension ref="A1:E14"/>
  <sheetViews>
    <sheetView workbookViewId="0">
      <selection activeCell="E10" sqref="E10"/>
    </sheetView>
  </sheetViews>
  <sheetFormatPr defaultRowHeight="14"/>
  <cols>
    <col min="1" max="1" width="22.25" bestFit="1" customWidth="1"/>
    <col min="2" max="3" width="10.75" bestFit="1" customWidth="1"/>
    <col min="4" max="4" width="9.33203125" bestFit="1" customWidth="1"/>
  </cols>
  <sheetData>
    <row r="1" spans="1:5">
      <c r="A1" s="21" t="s">
        <v>656</v>
      </c>
      <c r="B1" s="21" t="s">
        <v>634</v>
      </c>
    </row>
    <row r="2" spans="1:5">
      <c r="A2" s="21"/>
    </row>
    <row r="3" spans="1:5">
      <c r="A3" s="20" t="s">
        <v>589</v>
      </c>
      <c r="B3" s="20">
        <v>2020</v>
      </c>
      <c r="C3" s="20">
        <v>2025</v>
      </c>
      <c r="D3" s="20" t="s">
        <v>635</v>
      </c>
      <c r="E3" s="20" t="s">
        <v>561</v>
      </c>
    </row>
    <row r="4" spans="1:5">
      <c r="A4" s="19" t="s">
        <v>159</v>
      </c>
      <c r="B4" s="23">
        <v>423892</v>
      </c>
      <c r="C4" s="23">
        <v>418774</v>
      </c>
      <c r="D4" s="23">
        <v>-5118</v>
      </c>
      <c r="E4" s="24">
        <v>-1.2073830126541667E-2</v>
      </c>
    </row>
    <row r="5" spans="1:5">
      <c r="A5" s="19" t="s">
        <v>160</v>
      </c>
      <c r="B5" s="23">
        <v>148328</v>
      </c>
      <c r="C5" s="23">
        <v>165247</v>
      </c>
      <c r="D5" s="23">
        <v>16919</v>
      </c>
      <c r="E5" s="24">
        <v>0.11406477536270967</v>
      </c>
    </row>
    <row r="6" spans="1:5">
      <c r="A6" s="19" t="s">
        <v>161</v>
      </c>
      <c r="B6" s="23">
        <v>47607</v>
      </c>
      <c r="C6" s="23">
        <v>45963</v>
      </c>
      <c r="D6" s="23">
        <v>-1644</v>
      </c>
      <c r="E6" s="24">
        <v>-3.4532736782405947E-2</v>
      </c>
    </row>
    <row r="7" spans="1:5">
      <c r="A7" s="19" t="s">
        <v>162</v>
      </c>
      <c r="B7" s="23">
        <v>113106</v>
      </c>
      <c r="C7" s="23">
        <v>123767</v>
      </c>
      <c r="D7" s="23">
        <v>10661</v>
      </c>
      <c r="E7" s="24">
        <v>9.4256714939967817E-2</v>
      </c>
    </row>
    <row r="8" spans="1:5">
      <c r="A8" s="19" t="s">
        <v>163</v>
      </c>
      <c r="B8" s="23">
        <v>866370</v>
      </c>
      <c r="C8" s="23">
        <v>1088496</v>
      </c>
      <c r="D8" s="23">
        <v>222126</v>
      </c>
      <c r="E8" s="24">
        <v>0.25638699400948789</v>
      </c>
    </row>
    <row r="9" spans="1:5">
      <c r="A9" s="19" t="s">
        <v>164</v>
      </c>
      <c r="B9" s="23">
        <v>24585</v>
      </c>
      <c r="C9" s="23">
        <v>16654</v>
      </c>
      <c r="D9" s="23">
        <v>-7931</v>
      </c>
      <c r="E9" s="24">
        <v>-0.32259507829977629</v>
      </c>
    </row>
    <row r="10" spans="1:5">
      <c r="A10" s="19" t="s">
        <v>165</v>
      </c>
      <c r="B10" s="23">
        <v>124047</v>
      </c>
      <c r="C10" s="23">
        <v>169512</v>
      </c>
      <c r="D10" s="23">
        <v>45465</v>
      </c>
      <c r="E10" s="24">
        <v>0.36651430506179111</v>
      </c>
    </row>
    <row r="11" spans="1:5">
      <c r="A11" s="19" t="s">
        <v>166</v>
      </c>
      <c r="B11" s="23">
        <v>225243</v>
      </c>
      <c r="C11" s="23">
        <v>241402</v>
      </c>
      <c r="D11" s="23">
        <v>16159</v>
      </c>
      <c r="E11" s="24">
        <v>7.1740298255661666E-2</v>
      </c>
    </row>
    <row r="12" spans="1:5">
      <c r="A12" s="20" t="s">
        <v>167</v>
      </c>
      <c r="B12" s="25">
        <v>1973178</v>
      </c>
      <c r="C12" s="25">
        <v>2269815</v>
      </c>
      <c r="D12" s="25">
        <v>296637</v>
      </c>
      <c r="E12" s="26">
        <v>0.15033463782791009</v>
      </c>
    </row>
    <row r="14" spans="1:5">
      <c r="A14" t="s">
        <v>587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F063E-CB66-4EFC-BA12-C39E1A361DE8}">
  <dimension ref="A1:G14"/>
  <sheetViews>
    <sheetView workbookViewId="0">
      <selection activeCell="G16" sqref="G16"/>
    </sheetView>
  </sheetViews>
  <sheetFormatPr defaultRowHeight="14"/>
  <cols>
    <col min="1" max="1" width="25.4140625" bestFit="1" customWidth="1"/>
    <col min="2" max="2" width="10.83203125" customWidth="1"/>
    <col min="3" max="3" width="10.9140625" bestFit="1" customWidth="1"/>
    <col min="4" max="4" width="10.1640625" bestFit="1" customWidth="1"/>
    <col min="5" max="6" width="10.25" bestFit="1" customWidth="1"/>
    <col min="7" max="7" width="10.33203125" bestFit="1" customWidth="1"/>
  </cols>
  <sheetData>
    <row r="1" spans="1:7">
      <c r="A1" s="21" t="s">
        <v>657</v>
      </c>
      <c r="B1" s="21" t="s">
        <v>724</v>
      </c>
    </row>
    <row r="3" spans="1:7">
      <c r="A3" s="20" t="s">
        <v>589</v>
      </c>
      <c r="B3" s="20" t="s">
        <v>725</v>
      </c>
      <c r="C3" s="20" t="s">
        <v>726</v>
      </c>
      <c r="D3" s="20" t="s">
        <v>727</v>
      </c>
      <c r="E3" s="20" t="s">
        <v>728</v>
      </c>
      <c r="F3" s="20" t="s">
        <v>729</v>
      </c>
      <c r="G3" s="20" t="s">
        <v>730</v>
      </c>
    </row>
    <row r="4" spans="1:7">
      <c r="A4" s="19" t="s">
        <v>159</v>
      </c>
      <c r="B4" s="24">
        <v>-0.13869570550989402</v>
      </c>
      <c r="C4" s="24">
        <v>0.34150643659271435</v>
      </c>
      <c r="D4" s="24">
        <v>-0.12152499877497019</v>
      </c>
      <c r="E4" s="24">
        <v>2.2149243602168908E-2</v>
      </c>
      <c r="F4" s="24">
        <v>-4.7792938950824593E-2</v>
      </c>
      <c r="G4" s="26">
        <v>-1.2073830126541667E-2</v>
      </c>
    </row>
    <row r="5" spans="1:7">
      <c r="A5" s="19" t="s">
        <v>160</v>
      </c>
      <c r="B5" s="24">
        <v>8.0746723477698068E-2</v>
      </c>
      <c r="C5" s="24">
        <v>-0.16582764105923084</v>
      </c>
      <c r="D5" s="24">
        <v>8.8100686498855829E-2</v>
      </c>
      <c r="E5" s="24">
        <v>0.37060404252833273</v>
      </c>
      <c r="F5" s="24">
        <v>-0.17139103531618086</v>
      </c>
      <c r="G5" s="26">
        <v>0.11406477536270967</v>
      </c>
    </row>
    <row r="6" spans="1:7">
      <c r="A6" s="19" t="s">
        <v>161</v>
      </c>
      <c r="B6" s="24">
        <v>-4.942550465267713E-2</v>
      </c>
      <c r="C6" s="24">
        <v>0.41638308215848324</v>
      </c>
      <c r="D6" s="24">
        <v>-0.27823455075900588</v>
      </c>
      <c r="E6" s="24">
        <v>-8.8753431467911717E-2</v>
      </c>
      <c r="F6" s="24">
        <v>9.0281566525132237E-2</v>
      </c>
      <c r="G6" s="26">
        <v>-3.4532736782405947E-2</v>
      </c>
    </row>
    <row r="7" spans="1:7">
      <c r="A7" s="19" t="s">
        <v>162</v>
      </c>
      <c r="B7" s="24">
        <v>0.13137234098986791</v>
      </c>
      <c r="C7" s="24">
        <v>-0.15823858086195444</v>
      </c>
      <c r="D7" s="24">
        <v>-1.0527683909539901E-2</v>
      </c>
      <c r="E7" s="24">
        <v>0.13597042652605507</v>
      </c>
      <c r="F7" s="24">
        <v>2.2242595437501032E-2</v>
      </c>
      <c r="G7" s="26">
        <v>9.4256714939967817E-2</v>
      </c>
    </row>
    <row r="8" spans="1:7">
      <c r="A8" s="19" t="s">
        <v>163</v>
      </c>
      <c r="B8" s="24">
        <v>0.26907787665777899</v>
      </c>
      <c r="C8" s="24">
        <v>-5.1966773716201405E-2</v>
      </c>
      <c r="D8" s="24">
        <v>7.3570974927903571E-2</v>
      </c>
      <c r="E8" s="24">
        <v>-1.3037055836202606E-2</v>
      </c>
      <c r="F8" s="24">
        <v>-1.4446983662486011E-2</v>
      </c>
      <c r="G8" s="26">
        <v>0.25638699400948789</v>
      </c>
    </row>
    <row r="9" spans="1:7">
      <c r="A9" s="19" t="s">
        <v>164</v>
      </c>
      <c r="B9" s="24">
        <v>-0.30839943054708158</v>
      </c>
      <c r="C9" s="24">
        <v>0.35799564782685406</v>
      </c>
      <c r="D9" s="24">
        <v>-0.29675184062364662</v>
      </c>
      <c r="E9" s="24">
        <v>0.30687276758221455</v>
      </c>
      <c r="F9" s="24">
        <v>-0.2152113472503652</v>
      </c>
      <c r="G9" s="26">
        <v>-0.32259507829977629</v>
      </c>
    </row>
    <row r="10" spans="1:7">
      <c r="A10" s="19" t="s">
        <v>165</v>
      </c>
      <c r="B10" s="24">
        <v>0.17039509218280169</v>
      </c>
      <c r="C10" s="24">
        <v>-4.0155940048490192E-2</v>
      </c>
      <c r="D10" s="24">
        <v>0.17001306026378862</v>
      </c>
      <c r="E10" s="24">
        <v>2.586999987733523E-2</v>
      </c>
      <c r="F10" s="24">
        <v>1.3439831643390091E-2</v>
      </c>
      <c r="G10" s="26">
        <v>0.36651430506179111</v>
      </c>
    </row>
    <row r="11" spans="1:7">
      <c r="A11" s="19" t="s">
        <v>166</v>
      </c>
      <c r="B11" s="24">
        <v>8.6178038829175602E-2</v>
      </c>
      <c r="C11" s="24">
        <v>-0.18714184113073973</v>
      </c>
      <c r="D11" s="24">
        <v>0.12745073390020567</v>
      </c>
      <c r="E11" s="24">
        <v>8.6470575117632634E-2</v>
      </c>
      <c r="F11" s="24">
        <v>-9.0351925058394199E-3</v>
      </c>
      <c r="G11" s="26">
        <v>7.1740298255661666E-2</v>
      </c>
    </row>
    <row r="12" spans="1:7">
      <c r="A12" s="20" t="s">
        <v>167</v>
      </c>
      <c r="B12" s="26">
        <v>0.1174643139138993</v>
      </c>
      <c r="C12" s="26">
        <v>-2.7075370211469075E-3</v>
      </c>
      <c r="D12" s="26">
        <v>2.3722297458919701E-2</v>
      </c>
      <c r="E12" s="26">
        <v>3.9020039082229493E-2</v>
      </c>
      <c r="F12" s="26">
        <v>-2.9575145864178188E-2</v>
      </c>
      <c r="G12" s="26">
        <v>0.15033463782791009</v>
      </c>
    </row>
    <row r="14" spans="1:7">
      <c r="A14" t="s">
        <v>587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D204-62C8-4042-A49A-5C329C44AFEE}">
  <dimension ref="A1:F12"/>
  <sheetViews>
    <sheetView workbookViewId="0">
      <selection activeCell="C15" sqref="C15"/>
    </sheetView>
  </sheetViews>
  <sheetFormatPr defaultRowHeight="14"/>
  <cols>
    <col min="1" max="1" width="8.08203125" customWidth="1"/>
    <col min="2" max="2" width="25" bestFit="1" customWidth="1"/>
    <col min="3" max="3" width="29.08203125" bestFit="1" customWidth="1"/>
    <col min="4" max="4" width="26.08203125" bestFit="1" customWidth="1"/>
    <col min="5" max="5" width="29.08203125" bestFit="1" customWidth="1"/>
    <col min="6" max="6" width="21.08203125" customWidth="1"/>
  </cols>
  <sheetData>
    <row r="1" spans="1:6">
      <c r="A1" s="21" t="s">
        <v>658</v>
      </c>
      <c r="B1" s="21" t="s">
        <v>549</v>
      </c>
    </row>
    <row r="2" spans="1:6">
      <c r="A2" s="21"/>
    </row>
    <row r="3" spans="1:6">
      <c r="A3" s="20"/>
      <c r="B3" s="34" t="s">
        <v>226</v>
      </c>
      <c r="C3" s="34" t="s">
        <v>227</v>
      </c>
      <c r="D3" s="39" t="s">
        <v>228</v>
      </c>
      <c r="E3" s="34" t="s">
        <v>229</v>
      </c>
      <c r="F3" s="34" t="s">
        <v>230</v>
      </c>
    </row>
    <row r="4" spans="1:6">
      <c r="A4" s="20" t="s">
        <v>231</v>
      </c>
      <c r="B4" s="34" t="s">
        <v>174</v>
      </c>
      <c r="C4" s="34" t="s">
        <v>175</v>
      </c>
      <c r="D4" s="34" t="s">
        <v>564</v>
      </c>
      <c r="E4" s="34" t="s">
        <v>177</v>
      </c>
      <c r="F4" s="34" t="s">
        <v>232</v>
      </c>
    </row>
    <row r="5" spans="1:6">
      <c r="A5" s="40">
        <v>2020</v>
      </c>
      <c r="B5" s="31">
        <v>372268</v>
      </c>
      <c r="C5" s="31">
        <v>351699</v>
      </c>
      <c r="D5" s="31">
        <v>723967</v>
      </c>
      <c r="E5" s="31">
        <v>1249211</v>
      </c>
      <c r="F5" s="31">
        <v>1973178</v>
      </c>
    </row>
    <row r="6" spans="1:6">
      <c r="A6" s="40">
        <v>2021</v>
      </c>
      <c r="B6" s="31">
        <v>381706</v>
      </c>
      <c r="C6" s="31">
        <v>411191</v>
      </c>
      <c r="D6" s="31">
        <v>792897</v>
      </c>
      <c r="E6" s="31">
        <v>1412059</v>
      </c>
      <c r="F6" s="31">
        <v>2204956</v>
      </c>
    </row>
    <row r="7" spans="1:6">
      <c r="A7" s="40">
        <v>2022</v>
      </c>
      <c r="B7" s="31">
        <v>398444</v>
      </c>
      <c r="C7" s="31">
        <v>429669</v>
      </c>
      <c r="D7" s="31">
        <v>828113</v>
      </c>
      <c r="E7" s="31">
        <v>1370873</v>
      </c>
      <c r="F7" s="31">
        <v>2198986</v>
      </c>
    </row>
    <row r="8" spans="1:6">
      <c r="A8" s="40">
        <v>2023</v>
      </c>
      <c r="B8" s="31">
        <v>401850</v>
      </c>
      <c r="C8" s="31">
        <v>389925</v>
      </c>
      <c r="D8" s="31">
        <v>791775</v>
      </c>
      <c r="E8" s="31">
        <v>1459376</v>
      </c>
      <c r="F8" s="31">
        <v>2251151</v>
      </c>
    </row>
    <row r="9" spans="1:6">
      <c r="A9" s="40">
        <v>2024</v>
      </c>
      <c r="B9" s="31">
        <v>384057</v>
      </c>
      <c r="C9" s="31">
        <v>410209</v>
      </c>
      <c r="D9" s="31">
        <v>794266</v>
      </c>
      <c r="E9" s="31">
        <v>1544725</v>
      </c>
      <c r="F9" s="31">
        <v>2338991</v>
      </c>
    </row>
    <row r="10" spans="1:6">
      <c r="A10" s="40">
        <v>2025</v>
      </c>
      <c r="B10" s="31">
        <v>373041</v>
      </c>
      <c r="C10" s="31">
        <v>394262</v>
      </c>
      <c r="D10" s="31">
        <v>767303</v>
      </c>
      <c r="E10" s="31">
        <v>1502512</v>
      </c>
      <c r="F10" s="31">
        <v>2269815</v>
      </c>
    </row>
    <row r="12" spans="1:6">
      <c r="A1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4A7F-F830-48F1-A388-405C6CC38B45}">
  <dimension ref="A1:H16"/>
  <sheetViews>
    <sheetView workbookViewId="0">
      <selection activeCell="E4" sqref="E4"/>
    </sheetView>
  </sheetViews>
  <sheetFormatPr defaultRowHeight="14"/>
  <cols>
    <col min="1" max="1" width="22.25" bestFit="1" customWidth="1"/>
  </cols>
  <sheetData>
    <row r="1" spans="1:8">
      <c r="A1" s="21" t="s">
        <v>659</v>
      </c>
      <c r="B1" s="21" t="s">
        <v>732</v>
      </c>
    </row>
    <row r="3" spans="1:8">
      <c r="A3" s="20" t="s">
        <v>156</v>
      </c>
      <c r="B3" s="20">
        <v>2020</v>
      </c>
      <c r="C3" s="20">
        <v>2021</v>
      </c>
      <c r="D3" s="20">
        <v>2022</v>
      </c>
    </row>
    <row r="4" spans="1:8">
      <c r="A4" s="19" t="s">
        <v>159</v>
      </c>
      <c r="B4" s="30">
        <v>7371.5122733811604</v>
      </c>
      <c r="C4" s="30">
        <v>8813.7981856898205</v>
      </c>
      <c r="D4" s="30">
        <v>9027.8275558397727</v>
      </c>
      <c r="E4" s="18"/>
      <c r="F4" s="112"/>
      <c r="G4" s="112"/>
      <c r="H4" s="112"/>
    </row>
    <row r="5" spans="1:8">
      <c r="A5" s="19" t="s">
        <v>160</v>
      </c>
      <c r="B5" s="30">
        <v>2308.6496621336846</v>
      </c>
      <c r="C5" s="30">
        <v>2330.1326625250417</v>
      </c>
      <c r="D5" s="30">
        <v>2582.8107104760811</v>
      </c>
      <c r="F5" s="112"/>
      <c r="G5" s="112"/>
      <c r="H5" s="112"/>
    </row>
    <row r="6" spans="1:8">
      <c r="A6" s="19" t="s">
        <v>161</v>
      </c>
      <c r="B6" s="30">
        <v>1140.8579869319046</v>
      </c>
      <c r="C6" s="30">
        <v>1648.6026283744536</v>
      </c>
      <c r="D6" s="30">
        <v>1678.7438002220824</v>
      </c>
      <c r="F6" s="112"/>
      <c r="G6" s="112"/>
      <c r="H6" s="112"/>
    </row>
    <row r="7" spans="1:8">
      <c r="A7" s="19" t="s">
        <v>622</v>
      </c>
      <c r="B7" s="30">
        <v>1270.5518922283254</v>
      </c>
      <c r="C7" s="30">
        <v>1021.7927436202503</v>
      </c>
      <c r="D7" s="30">
        <v>1356.8482023636557</v>
      </c>
      <c r="F7" s="112"/>
      <c r="G7" s="112"/>
      <c r="H7" s="112"/>
    </row>
    <row r="8" spans="1:8">
      <c r="A8" s="19" t="s">
        <v>164</v>
      </c>
      <c r="B8" s="30">
        <v>47346.332995271623</v>
      </c>
      <c r="C8" s="30">
        <v>51930.242224867237</v>
      </c>
      <c r="D8" s="30">
        <v>50914.810473620899</v>
      </c>
      <c r="F8" s="112"/>
      <c r="G8" s="112"/>
      <c r="H8" s="112"/>
    </row>
    <row r="9" spans="1:8">
      <c r="A9" s="19" t="s">
        <v>163</v>
      </c>
      <c r="B9" s="30">
        <v>5849.7591306206778</v>
      </c>
      <c r="C9" s="30">
        <v>6923.517571537287</v>
      </c>
      <c r="D9" s="30">
        <v>8392.8625609960127</v>
      </c>
      <c r="F9" s="112"/>
      <c r="G9" s="112"/>
      <c r="H9" s="112"/>
    </row>
    <row r="10" spans="1:8">
      <c r="A10" s="19" t="s">
        <v>165</v>
      </c>
      <c r="B10" s="30">
        <v>1442.7334325049778</v>
      </c>
      <c r="C10" s="30">
        <v>1656.5249166211763</v>
      </c>
      <c r="D10" s="30">
        <v>1875.1180823315658</v>
      </c>
      <c r="F10" s="112"/>
      <c r="G10" s="112"/>
      <c r="H10" s="112"/>
    </row>
    <row r="11" spans="1:8">
      <c r="A11" s="19" t="s">
        <v>166</v>
      </c>
      <c r="B11" s="30">
        <v>10145.988712332033</v>
      </c>
      <c r="C11" s="30">
        <v>10350.043059372163</v>
      </c>
      <c r="D11" s="30">
        <v>12388.004577233374</v>
      </c>
      <c r="F11" s="112"/>
      <c r="G11" s="112"/>
      <c r="H11" s="112"/>
    </row>
    <row r="12" spans="1:8">
      <c r="A12" s="20" t="s">
        <v>617</v>
      </c>
      <c r="B12" s="105">
        <v>77191.954524528031</v>
      </c>
      <c r="C12" s="105">
        <v>84685.816082607431</v>
      </c>
      <c r="D12" s="105">
        <v>88217.22540569464</v>
      </c>
      <c r="F12" s="112"/>
      <c r="G12" s="112"/>
      <c r="H12" s="112"/>
    </row>
    <row r="14" spans="1:8">
      <c r="A14" t="s">
        <v>15</v>
      </c>
      <c r="F14" s="112"/>
      <c r="G14" s="112"/>
      <c r="H14" s="112"/>
    </row>
    <row r="15" spans="1:8">
      <c r="A15" t="s">
        <v>834</v>
      </c>
      <c r="F15" s="112"/>
      <c r="G15" s="112"/>
      <c r="H15" s="112"/>
    </row>
    <row r="16" spans="1:8">
      <c r="A16" t="s">
        <v>835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0B3B1-3BF2-40D5-B276-D7178FA540F9}">
  <dimension ref="A1:H43"/>
  <sheetViews>
    <sheetView workbookViewId="0">
      <selection activeCell="D4" sqref="D4"/>
    </sheetView>
  </sheetViews>
  <sheetFormatPr defaultRowHeight="14"/>
  <cols>
    <col min="1" max="1" width="27" bestFit="1" customWidth="1"/>
    <col min="2" max="4" width="8.5" bestFit="1" customWidth="1"/>
  </cols>
  <sheetData>
    <row r="1" spans="1:5">
      <c r="A1" s="21" t="s">
        <v>734</v>
      </c>
      <c r="B1" s="21" t="s">
        <v>619</v>
      </c>
    </row>
    <row r="3" spans="1:5">
      <c r="A3" s="20" t="s">
        <v>156</v>
      </c>
      <c r="B3" s="20">
        <v>2020</v>
      </c>
      <c r="C3" s="20">
        <v>2021</v>
      </c>
      <c r="D3" s="20">
        <v>2022</v>
      </c>
    </row>
    <row r="4" spans="1:5">
      <c r="A4" s="19" t="s">
        <v>159</v>
      </c>
      <c r="B4" s="23">
        <v>5769.7402541824003</v>
      </c>
      <c r="C4" s="23">
        <v>6983.2665510783991</v>
      </c>
      <c r="D4" s="23">
        <v>6764.7244685183996</v>
      </c>
      <c r="E4" s="18"/>
    </row>
    <row r="5" spans="1:5">
      <c r="A5" s="19" t="s">
        <v>160</v>
      </c>
      <c r="B5" s="23">
        <v>1947.8183561728001</v>
      </c>
      <c r="C5" s="23">
        <v>1940.1019798975999</v>
      </c>
      <c r="D5" s="23">
        <v>2087.7025099520001</v>
      </c>
    </row>
    <row r="6" spans="1:5">
      <c r="A6" s="19" t="s">
        <v>161</v>
      </c>
      <c r="B6" s="23">
        <v>812.73824454400005</v>
      </c>
      <c r="C6" s="23">
        <v>1183.3496820672001</v>
      </c>
      <c r="D6" s="23">
        <v>1158.2191793408001</v>
      </c>
    </row>
    <row r="7" spans="1:5">
      <c r="A7" s="19" t="s">
        <v>162</v>
      </c>
      <c r="B7" s="23">
        <v>751.9928626208</v>
      </c>
      <c r="C7" s="23" t="s">
        <v>562</v>
      </c>
      <c r="D7" s="23" t="s">
        <v>562</v>
      </c>
    </row>
    <row r="8" spans="1:5">
      <c r="A8" s="19" t="s">
        <v>163</v>
      </c>
      <c r="B8" s="23">
        <v>46604.331656051203</v>
      </c>
      <c r="C8" s="23">
        <v>51449.052092576007</v>
      </c>
      <c r="D8" s="23">
        <v>50443.892477542402</v>
      </c>
    </row>
    <row r="9" spans="1:5">
      <c r="A9" s="19" t="s">
        <v>164</v>
      </c>
      <c r="B9" s="23">
        <v>64.788284531200006</v>
      </c>
      <c r="C9" s="23" t="s">
        <v>562</v>
      </c>
      <c r="D9" s="23" t="s">
        <v>562</v>
      </c>
    </row>
    <row r="10" spans="1:5">
      <c r="A10" s="19" t="s">
        <v>165</v>
      </c>
      <c r="B10" s="23">
        <v>1027.7919344127999</v>
      </c>
      <c r="C10" s="23">
        <v>1189.0362175104001</v>
      </c>
      <c r="D10" s="23">
        <v>1293.7040936192002</v>
      </c>
    </row>
    <row r="11" spans="1:5">
      <c r="A11" s="19" t="s">
        <v>166</v>
      </c>
      <c r="B11" s="23">
        <v>7121.0634368288001</v>
      </c>
      <c r="C11" s="23">
        <v>7311.9845392672005</v>
      </c>
      <c r="D11" s="23">
        <v>8413.3710951744015</v>
      </c>
    </row>
    <row r="12" spans="1:5">
      <c r="A12" s="20" t="s">
        <v>167</v>
      </c>
      <c r="B12" s="25">
        <v>64100.265029343995</v>
      </c>
      <c r="C12" s="25">
        <v>70722.271601619199</v>
      </c>
      <c r="D12" s="25">
        <v>71011</v>
      </c>
    </row>
    <row r="14" spans="1:5">
      <c r="A14" s="21" t="s">
        <v>735</v>
      </c>
      <c r="B14" s="21" t="s">
        <v>616</v>
      </c>
    </row>
    <row r="16" spans="1:5">
      <c r="A16" s="20" t="s">
        <v>156</v>
      </c>
      <c r="B16" s="20">
        <v>2020</v>
      </c>
      <c r="C16" s="20">
        <v>2021</v>
      </c>
      <c r="D16" s="20">
        <v>2022</v>
      </c>
    </row>
    <row r="17" spans="1:4">
      <c r="A17" s="19" t="s">
        <v>159</v>
      </c>
      <c r="B17" s="23">
        <v>1811.4480000000001</v>
      </c>
      <c r="C17" s="23">
        <v>2335.2269999999999</v>
      </c>
      <c r="D17" s="23">
        <v>1744.097</v>
      </c>
    </row>
    <row r="18" spans="1:4">
      <c r="A18" s="19" t="s">
        <v>160</v>
      </c>
      <c r="B18" s="23">
        <v>1054.0550000000001</v>
      </c>
      <c r="C18" s="23">
        <v>948.07669999999996</v>
      </c>
      <c r="D18" s="23">
        <v>986.03740000000005</v>
      </c>
    </row>
    <row r="19" spans="1:4">
      <c r="A19" s="19" t="s">
        <v>161</v>
      </c>
      <c r="B19" s="23"/>
      <c r="C19" s="23"/>
      <c r="D19" s="23"/>
    </row>
    <row r="20" spans="1:4">
      <c r="A20" s="19" t="s">
        <v>162</v>
      </c>
      <c r="B20" s="23">
        <v>17.958410000000001</v>
      </c>
      <c r="C20" s="23" t="s">
        <v>562</v>
      </c>
      <c r="D20" s="23" t="s">
        <v>562</v>
      </c>
    </row>
    <row r="21" spans="1:4">
      <c r="A21" s="19" t="s">
        <v>163</v>
      </c>
      <c r="B21" s="23">
        <v>32275.212</v>
      </c>
      <c r="C21" s="23">
        <v>33984.968000000001</v>
      </c>
      <c r="D21" s="23">
        <v>31914.222000000002</v>
      </c>
    </row>
    <row r="22" spans="1:4">
      <c r="A22" s="19" t="s">
        <v>164</v>
      </c>
      <c r="B22" s="23">
        <v>10.403079999999999</v>
      </c>
      <c r="C22" s="23" t="s">
        <v>562</v>
      </c>
      <c r="D22" s="23" t="s">
        <v>562</v>
      </c>
    </row>
    <row r="23" spans="1:4">
      <c r="A23" s="19" t="s">
        <v>165</v>
      </c>
      <c r="B23" s="23">
        <v>0</v>
      </c>
      <c r="C23" s="23">
        <v>0</v>
      </c>
      <c r="D23" s="23">
        <v>0</v>
      </c>
    </row>
    <row r="24" spans="1:4">
      <c r="A24" s="19" t="s">
        <v>166</v>
      </c>
      <c r="B24" s="23">
        <v>48.444449999999996</v>
      </c>
      <c r="C24" s="23">
        <v>21.72381</v>
      </c>
      <c r="D24" s="23">
        <v>6.9810600000000003</v>
      </c>
    </row>
    <row r="25" spans="1:4">
      <c r="A25" s="20" t="s">
        <v>617</v>
      </c>
      <c r="B25" s="25">
        <v>35217.520939999995</v>
      </c>
      <c r="C25" s="25">
        <v>37301.157599999999</v>
      </c>
      <c r="D25" s="25">
        <v>34651.838459999999</v>
      </c>
    </row>
    <row r="27" spans="1:4">
      <c r="A27" s="21" t="s">
        <v>736</v>
      </c>
      <c r="B27" s="21" t="s">
        <v>618</v>
      </c>
    </row>
    <row r="28" spans="1:4" ht="14.5">
      <c r="A28" s="22"/>
    </row>
    <row r="29" spans="1:4">
      <c r="A29" s="20" t="s">
        <v>156</v>
      </c>
      <c r="B29" s="20">
        <v>2020</v>
      </c>
      <c r="C29" s="20">
        <v>2021</v>
      </c>
      <c r="D29" s="20">
        <v>2022</v>
      </c>
    </row>
    <row r="30" spans="1:4">
      <c r="A30" s="19" t="s">
        <v>159</v>
      </c>
      <c r="B30" s="30">
        <v>3958.2922541824</v>
      </c>
      <c r="C30" s="30">
        <v>4648.0395510783992</v>
      </c>
      <c r="D30" s="30">
        <v>5020.6274685183998</v>
      </c>
    </row>
    <row r="31" spans="1:4">
      <c r="A31" s="19" t="s">
        <v>160</v>
      </c>
      <c r="B31" s="30">
        <v>893.76335617279994</v>
      </c>
      <c r="C31" s="30">
        <v>992.02527989759994</v>
      </c>
      <c r="D31" s="30">
        <v>1101.665109952</v>
      </c>
    </row>
    <row r="32" spans="1:4">
      <c r="A32" s="19" t="s">
        <v>161</v>
      </c>
      <c r="B32" s="30">
        <v>812.73824454400005</v>
      </c>
      <c r="C32" s="30">
        <v>1183.3496820672001</v>
      </c>
      <c r="D32" s="30">
        <v>1158.2191793408001</v>
      </c>
    </row>
    <row r="33" spans="1:8">
      <c r="A33" s="19" t="s">
        <v>162</v>
      </c>
      <c r="B33" s="30">
        <v>734.03445262080004</v>
      </c>
      <c r="C33" s="30">
        <v>597.08622153600004</v>
      </c>
      <c r="D33" s="30">
        <v>783.73125864960002</v>
      </c>
    </row>
    <row r="34" spans="1:8">
      <c r="A34" s="19" t="s">
        <v>163</v>
      </c>
      <c r="B34" s="30">
        <v>14329.119656051202</v>
      </c>
      <c r="C34" s="30">
        <v>17464.084092576002</v>
      </c>
      <c r="D34" s="30">
        <v>18529.6704775424</v>
      </c>
    </row>
    <row r="35" spans="1:8">
      <c r="A35" s="19" t="s">
        <v>164</v>
      </c>
      <c r="B35" s="30">
        <v>54.385204531200003</v>
      </c>
      <c r="C35" s="30">
        <v>57.232227686400002</v>
      </c>
      <c r="D35" s="30">
        <v>65.293934591999999</v>
      </c>
    </row>
    <row r="36" spans="1:8">
      <c r="A36" s="19" t="s">
        <v>165</v>
      </c>
      <c r="B36" s="30">
        <v>1027.7919344127999</v>
      </c>
      <c r="C36" s="30">
        <v>1189.0362175104001</v>
      </c>
      <c r="D36" s="30">
        <v>1293.7040936192002</v>
      </c>
    </row>
    <row r="37" spans="1:8">
      <c r="A37" s="19" t="s">
        <v>166</v>
      </c>
      <c r="B37" s="30">
        <v>7072.6189868288002</v>
      </c>
      <c r="C37" s="30">
        <v>7290.2607292672001</v>
      </c>
      <c r="D37" s="30">
        <v>8406.3900351744014</v>
      </c>
    </row>
    <row r="38" spans="1:8">
      <c r="A38" s="20" t="s">
        <v>167</v>
      </c>
      <c r="B38" s="105">
        <v>28882.744089344003</v>
      </c>
      <c r="C38" s="105">
        <v>33421.114001619208</v>
      </c>
      <c r="D38" s="105">
        <v>36359</v>
      </c>
    </row>
    <row r="40" spans="1:8">
      <c r="A40" t="s">
        <v>620</v>
      </c>
    </row>
    <row r="41" spans="1:8">
      <c r="D41" s="18"/>
      <c r="E41" s="18"/>
    </row>
    <row r="43" spans="1:8">
      <c r="F43" s="48"/>
      <c r="G43" s="48"/>
      <c r="H43" s="4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6FD0E-8D57-40AD-B3BB-CCBC478F5AD7}">
  <dimension ref="A1:P42"/>
  <sheetViews>
    <sheetView workbookViewId="0">
      <selection activeCell="I9" sqref="I9"/>
    </sheetView>
  </sheetViews>
  <sheetFormatPr defaultRowHeight="14"/>
  <cols>
    <col min="1" max="1" width="22.25" bestFit="1" customWidth="1"/>
  </cols>
  <sheetData>
    <row r="1" spans="1:16">
      <c r="A1" s="21" t="s">
        <v>737</v>
      </c>
      <c r="B1" s="21" t="s">
        <v>626</v>
      </c>
    </row>
    <row r="3" spans="1:16">
      <c r="A3" s="20" t="s">
        <v>156</v>
      </c>
      <c r="B3" s="20">
        <v>2020</v>
      </c>
      <c r="C3" s="106">
        <v>2021</v>
      </c>
      <c r="D3" s="20">
        <v>2022</v>
      </c>
      <c r="E3" s="106">
        <v>2023</v>
      </c>
      <c r="F3" s="20">
        <v>2024</v>
      </c>
      <c r="G3" s="106">
        <v>2025</v>
      </c>
    </row>
    <row r="4" spans="1:16">
      <c r="A4" s="19" t="s">
        <v>159</v>
      </c>
      <c r="B4" s="110">
        <v>1601.7720191987598</v>
      </c>
      <c r="C4" s="110">
        <v>1830.5316346114219</v>
      </c>
      <c r="D4" s="110">
        <v>2263.1030873213717</v>
      </c>
      <c r="E4" s="110">
        <v>2245.5815791353298</v>
      </c>
      <c r="F4" s="110">
        <v>2200.5373591972116</v>
      </c>
      <c r="G4" s="110">
        <v>2354.0358340470457</v>
      </c>
      <c r="I4" s="108"/>
      <c r="J4" s="108"/>
      <c r="K4" s="108"/>
      <c r="L4" s="108"/>
      <c r="M4" s="108"/>
      <c r="N4" s="108"/>
      <c r="O4" s="108"/>
      <c r="P4" s="108"/>
    </row>
    <row r="5" spans="1:16">
      <c r="A5" s="19" t="s">
        <v>160</v>
      </c>
      <c r="B5" s="110">
        <v>360.83130596088444</v>
      </c>
      <c r="C5" s="110">
        <v>390.03068262744176</v>
      </c>
      <c r="D5" s="110">
        <v>495.10820052408076</v>
      </c>
      <c r="E5" s="110">
        <v>489.90615550569566</v>
      </c>
      <c r="F5" s="110">
        <v>481.62471302339344</v>
      </c>
      <c r="G5" s="110">
        <v>515.60171162002985</v>
      </c>
      <c r="I5" s="108"/>
      <c r="J5" s="108"/>
      <c r="K5" s="108"/>
      <c r="L5" s="108"/>
      <c r="M5" s="108"/>
      <c r="N5" s="108"/>
    </row>
    <row r="6" spans="1:16">
      <c r="A6" s="19" t="s">
        <v>161</v>
      </c>
      <c r="B6" s="110">
        <v>328.11974238790464</v>
      </c>
      <c r="C6" s="110">
        <v>465.25294630725358</v>
      </c>
      <c r="D6" s="110">
        <v>520.52462088128232</v>
      </c>
      <c r="E6" s="110">
        <v>515.05552845232239</v>
      </c>
      <c r="F6" s="110">
        <v>506.34895743635548</v>
      </c>
      <c r="G6" s="110">
        <v>542.07016806158276</v>
      </c>
      <c r="I6" s="108"/>
      <c r="J6" s="108"/>
      <c r="K6" s="108"/>
      <c r="L6" s="108"/>
      <c r="M6" s="108"/>
      <c r="N6" s="108"/>
    </row>
    <row r="7" spans="1:16">
      <c r="A7" s="19" t="s">
        <v>622</v>
      </c>
      <c r="B7" s="110">
        <v>518.55902960752553</v>
      </c>
      <c r="C7" s="110">
        <v>424.70652208425025</v>
      </c>
      <c r="D7" s="110">
        <v>573.11694371405565</v>
      </c>
      <c r="E7" s="110">
        <v>578.64304855395244</v>
      </c>
      <c r="F7" s="110">
        <v>551.68135017623979</v>
      </c>
      <c r="G7" s="110">
        <v>572.0403064091297</v>
      </c>
      <c r="I7" s="108"/>
      <c r="J7" s="108"/>
      <c r="K7" s="108"/>
      <c r="L7" s="108"/>
      <c r="M7" s="108"/>
      <c r="N7" s="108"/>
    </row>
    <row r="8" spans="1:16">
      <c r="A8" s="19" t="s">
        <v>164</v>
      </c>
      <c r="B8" s="110">
        <v>742.00133922041891</v>
      </c>
      <c r="C8" s="110">
        <v>481.19013229123124</v>
      </c>
      <c r="D8" s="110">
        <v>470.91799607849401</v>
      </c>
      <c r="E8" s="110">
        <v>451.6136584834685</v>
      </c>
      <c r="F8" s="110">
        <v>429.23669496252404</v>
      </c>
      <c r="G8" s="110">
        <v>372.54119696250882</v>
      </c>
      <c r="I8" s="108"/>
      <c r="J8" s="108"/>
      <c r="K8" s="108"/>
      <c r="L8" s="108"/>
      <c r="M8" s="108"/>
      <c r="N8" s="108"/>
    </row>
    <row r="9" spans="1:16">
      <c r="A9" s="19" t="s">
        <v>163</v>
      </c>
      <c r="B9" s="110">
        <v>5784.9708460894781</v>
      </c>
      <c r="C9" s="110">
        <v>6866.2853438508873</v>
      </c>
      <c r="D9" s="110">
        <v>8327.5686264040123</v>
      </c>
      <c r="E9" s="110">
        <v>8240.071818953862</v>
      </c>
      <c r="F9" s="110">
        <v>8100.7804872328597</v>
      </c>
      <c r="G9" s="110">
        <v>8672.2632201652141</v>
      </c>
      <c r="I9" s="108"/>
      <c r="J9" s="108"/>
      <c r="K9" s="108"/>
      <c r="L9" s="108"/>
      <c r="M9" s="108"/>
      <c r="N9" s="108"/>
    </row>
    <row r="10" spans="1:16">
      <c r="A10" s="19" t="s">
        <v>165</v>
      </c>
      <c r="B10" s="110">
        <v>414.94149809217782</v>
      </c>
      <c r="C10" s="110">
        <v>467.48869911077622</v>
      </c>
      <c r="D10" s="110">
        <v>581.41398871236549</v>
      </c>
      <c r="E10" s="110">
        <v>575.30513868645392</v>
      </c>
      <c r="F10" s="110">
        <v>565.58009979428721</v>
      </c>
      <c r="G10" s="110">
        <v>605.47986767862869</v>
      </c>
      <c r="I10" s="108"/>
      <c r="J10" s="108"/>
      <c r="K10" s="108"/>
      <c r="L10" s="108"/>
      <c r="M10" s="108"/>
      <c r="N10" s="108"/>
    </row>
    <row r="11" spans="1:16">
      <c r="A11" s="19" t="s">
        <v>166</v>
      </c>
      <c r="B11" s="110">
        <v>3024.9252755032321</v>
      </c>
      <c r="C11" s="110">
        <v>3038.0585201049621</v>
      </c>
      <c r="D11" s="110">
        <v>3974.6334820589718</v>
      </c>
      <c r="E11" s="110">
        <v>3944.4923678110076</v>
      </c>
      <c r="F11" s="110">
        <v>3884.9699426615134</v>
      </c>
      <c r="G11" s="110">
        <v>4125.8054089560828</v>
      </c>
      <c r="I11" s="108"/>
      <c r="J11" s="108"/>
      <c r="K11" s="108"/>
      <c r="L11" s="108"/>
      <c r="M11" s="108"/>
      <c r="N11" s="108"/>
    </row>
    <row r="12" spans="1:16">
      <c r="A12" s="20" t="s">
        <v>617</v>
      </c>
      <c r="B12" s="111">
        <v>13091.689495184033</v>
      </c>
      <c r="C12" s="111">
        <v>13963.544480988223</v>
      </c>
      <c r="D12" s="111">
        <v>17206.386945694634</v>
      </c>
      <c r="E12" s="111">
        <v>17040.669295582091</v>
      </c>
      <c r="F12" s="111">
        <v>16720.759604484385</v>
      </c>
      <c r="G12" s="111">
        <v>17759.837713900222</v>
      </c>
      <c r="I12" s="108"/>
      <c r="J12" s="108"/>
      <c r="K12" s="108"/>
      <c r="L12" s="108"/>
      <c r="M12" s="108"/>
      <c r="N12" s="108"/>
    </row>
    <row r="14" spans="1:16">
      <c r="A14" s="21" t="s">
        <v>738</v>
      </c>
      <c r="B14" s="21" t="s">
        <v>621</v>
      </c>
    </row>
    <row r="16" spans="1:16">
      <c r="A16" s="20" t="s">
        <v>156</v>
      </c>
      <c r="B16" s="20">
        <v>2020</v>
      </c>
      <c r="C16" s="20">
        <v>2021</v>
      </c>
      <c r="D16" s="20">
        <v>2022</v>
      </c>
      <c r="E16" s="20">
        <v>2023</v>
      </c>
      <c r="F16" s="20">
        <v>2024</v>
      </c>
      <c r="G16" s="20">
        <v>2025</v>
      </c>
    </row>
    <row r="17" spans="1:7">
      <c r="A17" s="19" t="s">
        <v>159</v>
      </c>
      <c r="B17" s="23">
        <v>3.72511608166</v>
      </c>
      <c r="C17" s="23">
        <v>3.0801817879739999</v>
      </c>
      <c r="D17" s="23">
        <v>6.7424120266619996</v>
      </c>
      <c r="E17" s="23">
        <v>12.928226397936001</v>
      </c>
      <c r="F17" s="23">
        <v>5.6250924123480006</v>
      </c>
      <c r="G17" s="23">
        <v>4.2799120432960001</v>
      </c>
    </row>
    <row r="18" spans="1:7">
      <c r="A18" s="19" t="s">
        <v>160</v>
      </c>
      <c r="B18" s="23"/>
      <c r="C18" s="23"/>
      <c r="D18" s="23"/>
      <c r="E18" s="23"/>
      <c r="F18" s="23"/>
      <c r="G18" s="23"/>
    </row>
    <row r="19" spans="1:7">
      <c r="A19" s="19" t="s">
        <v>161</v>
      </c>
      <c r="B19" s="23"/>
      <c r="C19" s="23"/>
      <c r="D19" s="23"/>
      <c r="E19" s="23"/>
      <c r="F19" s="23"/>
      <c r="G19" s="23"/>
    </row>
    <row r="20" spans="1:7">
      <c r="A20" s="19" t="s">
        <v>622</v>
      </c>
      <c r="B20" s="23">
        <v>222.213684578368</v>
      </c>
      <c r="C20" s="23">
        <v>189.952477714368</v>
      </c>
      <c r="D20" s="23">
        <v>220.89395901647998</v>
      </c>
      <c r="E20" s="23">
        <v>230.120830317056</v>
      </c>
      <c r="F20" s="23">
        <v>209.05060048224001</v>
      </c>
      <c r="G20" s="23">
        <v>205.23811329305599</v>
      </c>
    </row>
    <row r="21" spans="1:7">
      <c r="A21" s="19" t="s">
        <v>164</v>
      </c>
      <c r="B21" s="23">
        <v>720.044873629824</v>
      </c>
      <c r="C21" s="23">
        <v>458.68836213964806</v>
      </c>
      <c r="D21" s="23">
        <v>441.57372242495995</v>
      </c>
      <c r="E21" s="23">
        <v>422.57770174412798</v>
      </c>
      <c r="F21" s="23">
        <v>400.69156611532799</v>
      </c>
      <c r="G21" s="23">
        <v>341.98230558080002</v>
      </c>
    </row>
    <row r="22" spans="1:7">
      <c r="A22" s="19" t="s">
        <v>163</v>
      </c>
      <c r="B22" s="23"/>
      <c r="C22" s="23"/>
      <c r="D22" s="23"/>
      <c r="E22" s="23"/>
      <c r="F22" s="23"/>
      <c r="G22" s="23"/>
    </row>
    <row r="23" spans="1:7">
      <c r="A23" s="19" t="s">
        <v>165</v>
      </c>
      <c r="B23" s="23"/>
      <c r="C23" s="23"/>
      <c r="D23" s="23"/>
      <c r="E23" s="23"/>
      <c r="F23" s="23"/>
      <c r="G23" s="23"/>
    </row>
    <row r="24" spans="1:7">
      <c r="A24" s="19" t="s">
        <v>166</v>
      </c>
      <c r="B24" s="23">
        <v>169.558328586496</v>
      </c>
      <c r="C24" s="23">
        <v>171.775345283424</v>
      </c>
      <c r="D24" s="23">
        <v>196.64995002163201</v>
      </c>
      <c r="E24" s="23">
        <v>206.20367498572799</v>
      </c>
      <c r="F24" s="23">
        <v>209.87380711267201</v>
      </c>
      <c r="G24" s="23">
        <v>191.44364009664002</v>
      </c>
    </row>
    <row r="25" spans="1:7">
      <c r="A25" s="20" t="s">
        <v>617</v>
      </c>
      <c r="B25" s="25">
        <v>1431.1104419999999</v>
      </c>
      <c r="C25" s="25">
        <v>823.49636692541412</v>
      </c>
      <c r="D25" s="25">
        <v>865.86004348973393</v>
      </c>
      <c r="E25" s="25">
        <v>871.83043344484793</v>
      </c>
      <c r="F25" s="25">
        <v>825.24106612258799</v>
      </c>
      <c r="G25" s="25">
        <v>742.94397101379207</v>
      </c>
    </row>
    <row r="27" spans="1:7">
      <c r="A27" t="s">
        <v>623</v>
      </c>
    </row>
    <row r="29" spans="1:7">
      <c r="A29" s="21" t="s">
        <v>741</v>
      </c>
      <c r="B29" s="21" t="s">
        <v>625</v>
      </c>
    </row>
    <row r="31" spans="1:7">
      <c r="A31" s="20" t="s">
        <v>156</v>
      </c>
      <c r="B31" s="20">
        <v>2020</v>
      </c>
      <c r="C31" s="106">
        <v>2021</v>
      </c>
      <c r="D31" s="20">
        <v>2022</v>
      </c>
      <c r="E31" s="106">
        <v>2023</v>
      </c>
      <c r="F31" s="20">
        <v>2024</v>
      </c>
      <c r="G31" s="106">
        <v>2025</v>
      </c>
    </row>
    <row r="32" spans="1:7">
      <c r="A32" s="19" t="s">
        <v>159</v>
      </c>
      <c r="B32" s="107">
        <v>1598.0469031170999</v>
      </c>
      <c r="C32" s="107">
        <v>1827.4514528234479</v>
      </c>
      <c r="D32" s="107">
        <v>2256.3606752947098</v>
      </c>
      <c r="E32" s="107">
        <v>2232.6533527373936</v>
      </c>
      <c r="F32" s="107">
        <v>2194.9122667848637</v>
      </c>
      <c r="G32" s="107">
        <v>2349.7559220037497</v>
      </c>
    </row>
    <row r="33" spans="1:7">
      <c r="A33" s="19" t="s">
        <v>160</v>
      </c>
      <c r="B33" s="107">
        <v>360.83130596088444</v>
      </c>
      <c r="C33" s="107">
        <v>390.03068262744176</v>
      </c>
      <c r="D33" s="107">
        <v>495.10820052408076</v>
      </c>
      <c r="E33" s="107">
        <v>489.90615550569566</v>
      </c>
      <c r="F33" s="107">
        <v>481.62471302339344</v>
      </c>
      <c r="G33" s="107">
        <v>515.60171162002985</v>
      </c>
    </row>
    <row r="34" spans="1:7">
      <c r="A34" s="19" t="s">
        <v>161</v>
      </c>
      <c r="B34" s="107">
        <v>328.11974238790464</v>
      </c>
      <c r="C34" s="107">
        <v>465.25294630725358</v>
      </c>
      <c r="D34" s="107">
        <v>520.52462088128232</v>
      </c>
      <c r="E34" s="107">
        <v>515.05552845232239</v>
      </c>
      <c r="F34" s="107">
        <v>506.34895743635548</v>
      </c>
      <c r="G34" s="107">
        <v>542.07016806158276</v>
      </c>
    </row>
    <row r="35" spans="1:7">
      <c r="A35" s="19" t="s">
        <v>622</v>
      </c>
      <c r="B35" s="107">
        <v>296.34534502915756</v>
      </c>
      <c r="C35" s="107">
        <v>234.75404436988225</v>
      </c>
      <c r="D35" s="107">
        <v>352.22298469757567</v>
      </c>
      <c r="E35" s="107">
        <v>348.52221823689649</v>
      </c>
      <c r="F35" s="107">
        <v>342.6307496939998</v>
      </c>
      <c r="G35" s="107">
        <v>366.80219311607368</v>
      </c>
    </row>
    <row r="36" spans="1:7">
      <c r="A36" s="19" t="s">
        <v>164</v>
      </c>
      <c r="B36" s="107">
        <v>21.956465590594913</v>
      </c>
      <c r="C36" s="107">
        <v>22.501770151583184</v>
      </c>
      <c r="D36" s="107">
        <v>29.344273653534035</v>
      </c>
      <c r="E36" s="107">
        <v>29.035956739340502</v>
      </c>
      <c r="F36" s="107">
        <v>28.545128847196029</v>
      </c>
      <c r="G36" s="107">
        <v>30.558891381708818</v>
      </c>
    </row>
    <row r="37" spans="1:7">
      <c r="A37" s="19" t="s">
        <v>163</v>
      </c>
      <c r="B37" s="107">
        <v>5784.9708460894781</v>
      </c>
      <c r="C37" s="107">
        <v>6866.2853438508873</v>
      </c>
      <c r="D37" s="107">
        <v>8327.5686264040123</v>
      </c>
      <c r="E37" s="107">
        <v>8240.071818953862</v>
      </c>
      <c r="F37" s="107">
        <v>8100.7804872328597</v>
      </c>
      <c r="G37" s="107">
        <v>8672.2632201652141</v>
      </c>
    </row>
    <row r="38" spans="1:7">
      <c r="A38" s="19" t="s">
        <v>165</v>
      </c>
      <c r="B38" s="107">
        <v>414.94149809217782</v>
      </c>
      <c r="C38" s="107">
        <v>467.48869911077622</v>
      </c>
      <c r="D38" s="107">
        <v>581.41398871236549</v>
      </c>
      <c r="E38" s="107">
        <v>575.30513868645392</v>
      </c>
      <c r="F38" s="107">
        <v>565.58009979428721</v>
      </c>
      <c r="G38" s="107">
        <v>605.47986767862869</v>
      </c>
    </row>
    <row r="39" spans="1:7">
      <c r="A39" s="19" t="s">
        <v>166</v>
      </c>
      <c r="B39" s="107">
        <v>2855.3669469167362</v>
      </c>
      <c r="C39" s="107">
        <v>2866.2831748215381</v>
      </c>
      <c r="D39" s="107">
        <v>3777.98353203734</v>
      </c>
      <c r="E39" s="107">
        <v>3738.2886928252797</v>
      </c>
      <c r="F39" s="107">
        <v>3675.0961355488416</v>
      </c>
      <c r="G39" s="107">
        <v>3934.3617688594431</v>
      </c>
    </row>
    <row r="40" spans="1:7">
      <c r="A40" s="20" t="s">
        <v>617</v>
      </c>
      <c r="B40" s="109">
        <v>11660.579053184034</v>
      </c>
      <c r="C40" s="109">
        <v>13140.048114062809</v>
      </c>
      <c r="D40" s="109">
        <v>16340.5269022049</v>
      </c>
      <c r="E40" s="109">
        <v>16168.838862137243</v>
      </c>
      <c r="F40" s="109">
        <v>15895.518538361797</v>
      </c>
      <c r="G40" s="109">
        <v>17016.89374288643</v>
      </c>
    </row>
    <row r="42" spans="1:7">
      <c r="A42" t="s">
        <v>836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C9F3E-9894-4E62-B7C3-92684F32F15C}">
  <dimension ref="A1:F15"/>
  <sheetViews>
    <sheetView workbookViewId="0">
      <selection activeCell="F4" sqref="F4"/>
    </sheetView>
  </sheetViews>
  <sheetFormatPr defaultRowHeight="14"/>
  <cols>
    <col min="1" max="1" width="23.9140625" bestFit="1" customWidth="1"/>
  </cols>
  <sheetData>
    <row r="1" spans="1:6">
      <c r="A1" s="21" t="s">
        <v>662</v>
      </c>
      <c r="B1" t="s">
        <v>739</v>
      </c>
    </row>
    <row r="3" spans="1:6">
      <c r="A3" s="20" t="s">
        <v>156</v>
      </c>
      <c r="B3" s="20">
        <v>2020</v>
      </c>
      <c r="C3" s="106">
        <v>2025</v>
      </c>
      <c r="D3" s="20" t="s">
        <v>157</v>
      </c>
    </row>
    <row r="4" spans="1:6">
      <c r="A4" s="19" t="s">
        <v>159</v>
      </c>
      <c r="B4" s="110">
        <v>1601.7720191987598</v>
      </c>
      <c r="C4" s="110">
        <v>2354.0358340470457</v>
      </c>
      <c r="D4" s="24">
        <f>(C4-B4)/B4</f>
        <v>0.46964474708740639</v>
      </c>
      <c r="E4" s="18"/>
      <c r="F4" s="18"/>
    </row>
    <row r="5" spans="1:6">
      <c r="A5" s="19" t="s">
        <v>160</v>
      </c>
      <c r="B5" s="110">
        <v>360.83130596088444</v>
      </c>
      <c r="C5" s="110">
        <v>515.60171162002985</v>
      </c>
      <c r="D5" s="24">
        <f t="shared" ref="D5:D12" si="0">(C5-B5)/B5</f>
        <v>0.42892732172169989</v>
      </c>
    </row>
    <row r="6" spans="1:6">
      <c r="A6" s="19" t="s">
        <v>161</v>
      </c>
      <c r="B6" s="110">
        <v>328.11974238790464</v>
      </c>
      <c r="C6" s="110">
        <v>542.07016806158276</v>
      </c>
      <c r="D6" s="24">
        <f t="shared" si="0"/>
        <v>0.65204984045350423</v>
      </c>
    </row>
    <row r="7" spans="1:6">
      <c r="A7" s="19" t="s">
        <v>622</v>
      </c>
      <c r="B7" s="110">
        <v>518.55902960752553</v>
      </c>
      <c r="C7" s="110">
        <v>572.0403064091297</v>
      </c>
      <c r="D7" s="24">
        <f t="shared" si="0"/>
        <v>0.10313440466378879</v>
      </c>
    </row>
    <row r="8" spans="1:6">
      <c r="A8" s="19" t="s">
        <v>164</v>
      </c>
      <c r="B8" s="110">
        <v>742.00133922041891</v>
      </c>
      <c r="C8" s="110">
        <v>372.54119696250882</v>
      </c>
      <c r="D8" s="24">
        <f t="shared" si="0"/>
        <v>-0.49792382133175406</v>
      </c>
    </row>
    <row r="9" spans="1:6">
      <c r="A9" s="19" t="s">
        <v>163</v>
      </c>
      <c r="B9" s="110">
        <v>5784.9708460894781</v>
      </c>
      <c r="C9" s="110">
        <v>8672.2632201652141</v>
      </c>
      <c r="D9" s="24">
        <f t="shared" si="0"/>
        <v>0.49910232063269372</v>
      </c>
    </row>
    <row r="10" spans="1:6">
      <c r="A10" s="19" t="s">
        <v>165</v>
      </c>
      <c r="B10" s="110">
        <v>414.94149809217782</v>
      </c>
      <c r="C10" s="110">
        <v>605.47986767862869</v>
      </c>
      <c r="D10" s="24">
        <f t="shared" si="0"/>
        <v>0.45919333318675065</v>
      </c>
    </row>
    <row r="11" spans="1:6">
      <c r="A11" s="19" t="s">
        <v>166</v>
      </c>
      <c r="B11" s="110">
        <v>3024.9252755032321</v>
      </c>
      <c r="C11" s="110">
        <v>4125.8054089560828</v>
      </c>
      <c r="D11" s="24">
        <f t="shared" si="0"/>
        <v>0.36393630691247614</v>
      </c>
    </row>
    <row r="12" spans="1:6">
      <c r="A12" s="20" t="s">
        <v>617</v>
      </c>
      <c r="B12" s="111">
        <v>13091.689495184033</v>
      </c>
      <c r="C12" s="111">
        <v>17759.837713900222</v>
      </c>
      <c r="D12" s="26">
        <f t="shared" si="0"/>
        <v>0.35657339875295962</v>
      </c>
    </row>
    <row r="14" spans="1:6">
      <c r="A14" t="s">
        <v>15</v>
      </c>
    </row>
    <row r="15" spans="1:6">
      <c r="A15" t="s">
        <v>835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843E2-A405-49CA-8E58-301D0494C9EE}">
  <dimension ref="A1:B59"/>
  <sheetViews>
    <sheetView workbookViewId="0">
      <selection activeCell="B10" sqref="B10"/>
    </sheetView>
  </sheetViews>
  <sheetFormatPr defaultRowHeight="14"/>
  <cols>
    <col min="1" max="1" width="11.08203125" customWidth="1"/>
    <col min="2" max="2" width="70.08203125" style="54" customWidth="1"/>
  </cols>
  <sheetData>
    <row r="1" spans="1:2">
      <c r="A1" t="s">
        <v>691</v>
      </c>
    </row>
    <row r="2" spans="1:2">
      <c r="A2" t="s">
        <v>838</v>
      </c>
      <c r="B2" s="54" t="s">
        <v>839</v>
      </c>
    </row>
    <row r="3" spans="1:2">
      <c r="A3" t="s">
        <v>131</v>
      </c>
      <c r="B3" s="54" t="s">
        <v>693</v>
      </c>
    </row>
    <row r="4" spans="1:2">
      <c r="A4" t="s">
        <v>132</v>
      </c>
      <c r="B4" s="54" t="s">
        <v>694</v>
      </c>
    </row>
    <row r="5" spans="1:2">
      <c r="A5" t="s">
        <v>133</v>
      </c>
      <c r="B5" s="54" t="s">
        <v>696</v>
      </c>
    </row>
    <row r="6" spans="1:2">
      <c r="A6" t="s">
        <v>134</v>
      </c>
      <c r="B6" s="54" t="s">
        <v>697</v>
      </c>
    </row>
    <row r="7" spans="1:2">
      <c r="A7" t="s">
        <v>135</v>
      </c>
      <c r="B7" s="54" t="s">
        <v>698</v>
      </c>
    </row>
    <row r="8" spans="1:2">
      <c r="A8" t="s">
        <v>136</v>
      </c>
      <c r="B8" s="54" t="s">
        <v>699</v>
      </c>
    </row>
    <row r="9" spans="1:2">
      <c r="A9" t="s">
        <v>137</v>
      </c>
      <c r="B9" s="54" t="s">
        <v>700</v>
      </c>
    </row>
    <row r="10" spans="1:2">
      <c r="A10" t="s">
        <v>138</v>
      </c>
      <c r="B10" s="54" t="s">
        <v>701</v>
      </c>
    </row>
    <row r="11" spans="1:2">
      <c r="A11" t="s">
        <v>139</v>
      </c>
      <c r="B11" s="54" t="s">
        <v>703</v>
      </c>
    </row>
    <row r="12" spans="1:2">
      <c r="A12" t="s">
        <v>656</v>
      </c>
      <c r="B12" s="54" t="s">
        <v>634</v>
      </c>
    </row>
    <row r="13" spans="1:2">
      <c r="A13" t="s">
        <v>657</v>
      </c>
      <c r="B13" s="54" t="s">
        <v>731</v>
      </c>
    </row>
    <row r="14" spans="1:2">
      <c r="A14" t="s">
        <v>658</v>
      </c>
      <c r="B14" s="54" t="s">
        <v>549</v>
      </c>
    </row>
    <row r="15" spans="1:2">
      <c r="A15" t="s">
        <v>659</v>
      </c>
      <c r="B15" s="54" t="s">
        <v>733</v>
      </c>
    </row>
    <row r="16" spans="1:2">
      <c r="A16" t="s">
        <v>660</v>
      </c>
      <c r="B16" s="54" t="s">
        <v>686</v>
      </c>
    </row>
    <row r="17" spans="1:2">
      <c r="A17" t="s">
        <v>661</v>
      </c>
      <c r="B17" s="54" t="s">
        <v>687</v>
      </c>
    </row>
    <row r="18" spans="1:2">
      <c r="A18" t="s">
        <v>662</v>
      </c>
      <c r="B18" s="54" t="s">
        <v>739</v>
      </c>
    </row>
    <row r="19" spans="1:2">
      <c r="A19" t="s">
        <v>663</v>
      </c>
      <c r="B19" s="54" t="s">
        <v>740</v>
      </c>
    </row>
    <row r="20" spans="1:2">
      <c r="A20" t="s">
        <v>664</v>
      </c>
      <c r="B20" s="54" t="s">
        <v>130</v>
      </c>
    </row>
    <row r="21" spans="1:2">
      <c r="A21" t="s">
        <v>665</v>
      </c>
      <c r="B21" s="54" t="s">
        <v>752</v>
      </c>
    </row>
    <row r="22" spans="1:2">
      <c r="A22" t="s">
        <v>140</v>
      </c>
      <c r="B22" s="54" t="s">
        <v>688</v>
      </c>
    </row>
    <row r="23" spans="1:2">
      <c r="A23" t="s">
        <v>666</v>
      </c>
      <c r="B23" s="54" t="s">
        <v>757</v>
      </c>
    </row>
    <row r="24" spans="1:2">
      <c r="A24" t="s">
        <v>667</v>
      </c>
      <c r="B24" s="54" t="s">
        <v>763</v>
      </c>
    </row>
    <row r="25" spans="1:2">
      <c r="A25" t="s">
        <v>146</v>
      </c>
      <c r="B25" s="54" t="s">
        <v>764</v>
      </c>
    </row>
    <row r="26" spans="1:2">
      <c r="A26" t="s">
        <v>148</v>
      </c>
      <c r="B26" s="54" t="s">
        <v>767</v>
      </c>
    </row>
    <row r="27" spans="1:2">
      <c r="A27" t="s">
        <v>147</v>
      </c>
      <c r="B27" s="54" t="s">
        <v>142</v>
      </c>
    </row>
    <row r="28" spans="1:2" ht="42">
      <c r="A28" t="s">
        <v>153</v>
      </c>
      <c r="B28" s="54" t="s">
        <v>143</v>
      </c>
    </row>
    <row r="29" spans="1:2">
      <c r="A29" t="s">
        <v>154</v>
      </c>
      <c r="B29" s="54" t="s">
        <v>144</v>
      </c>
    </row>
    <row r="30" spans="1:2" ht="28">
      <c r="A30" t="s">
        <v>538</v>
      </c>
      <c r="B30" s="54" t="s">
        <v>145</v>
      </c>
    </row>
    <row r="31" spans="1:2">
      <c r="A31" t="s">
        <v>539</v>
      </c>
      <c r="B31" s="82" t="s">
        <v>689</v>
      </c>
    </row>
    <row r="32" spans="1:2" ht="28">
      <c r="A32" t="s">
        <v>540</v>
      </c>
      <c r="B32" s="54" t="s">
        <v>151</v>
      </c>
    </row>
    <row r="33" spans="1:2">
      <c r="A33" t="s">
        <v>541</v>
      </c>
      <c r="B33" s="54" t="s">
        <v>149</v>
      </c>
    </row>
    <row r="34" spans="1:2">
      <c r="A34" t="s">
        <v>542</v>
      </c>
      <c r="B34" s="54" t="s">
        <v>183</v>
      </c>
    </row>
    <row r="35" spans="1:2">
      <c r="A35" t="s">
        <v>548</v>
      </c>
      <c r="B35" s="54" t="s">
        <v>184</v>
      </c>
    </row>
    <row r="36" spans="1:2">
      <c r="A36" t="s">
        <v>550</v>
      </c>
      <c r="B36" s="54" t="s">
        <v>793</v>
      </c>
    </row>
    <row r="37" spans="1:2" ht="28">
      <c r="A37" t="s">
        <v>552</v>
      </c>
      <c r="B37" s="54" t="s">
        <v>794</v>
      </c>
    </row>
    <row r="38" spans="1:2">
      <c r="A38" t="s">
        <v>557</v>
      </c>
      <c r="B38" s="54" t="s">
        <v>797</v>
      </c>
    </row>
    <row r="39" spans="1:2">
      <c r="A39" t="s">
        <v>558</v>
      </c>
      <c r="B39" s="54" t="s">
        <v>802</v>
      </c>
    </row>
    <row r="40" spans="1:2">
      <c r="A40" t="s">
        <v>559</v>
      </c>
      <c r="B40" s="54" t="s">
        <v>578</v>
      </c>
    </row>
    <row r="41" spans="1:2">
      <c r="A41" t="s">
        <v>560</v>
      </c>
      <c r="B41" s="54" t="s">
        <v>805</v>
      </c>
    </row>
    <row r="42" spans="1:2">
      <c r="A42" t="s">
        <v>668</v>
      </c>
      <c r="B42" s="54" t="s">
        <v>808</v>
      </c>
    </row>
    <row r="43" spans="1:2">
      <c r="A43" t="s">
        <v>669</v>
      </c>
      <c r="B43" s="54" t="s">
        <v>809</v>
      </c>
    </row>
    <row r="44" spans="1:2">
      <c r="A44" t="s">
        <v>670</v>
      </c>
      <c r="B44" s="54" t="s">
        <v>811</v>
      </c>
    </row>
    <row r="45" spans="1:2">
      <c r="A45" t="s">
        <v>671</v>
      </c>
      <c r="B45" s="54" t="s">
        <v>547</v>
      </c>
    </row>
    <row r="46" spans="1:2">
      <c r="A46" t="s">
        <v>672</v>
      </c>
      <c r="B46" s="54" t="s">
        <v>690</v>
      </c>
    </row>
    <row r="47" spans="1:2">
      <c r="A47" t="s">
        <v>673</v>
      </c>
      <c r="B47" s="54" t="s">
        <v>546</v>
      </c>
    </row>
    <row r="48" spans="1:2">
      <c r="A48" t="s">
        <v>674</v>
      </c>
      <c r="B48" s="54" t="s">
        <v>545</v>
      </c>
    </row>
    <row r="49" spans="1:2">
      <c r="A49" t="s">
        <v>675</v>
      </c>
      <c r="B49" s="54" t="s">
        <v>544</v>
      </c>
    </row>
    <row r="50" spans="1:2">
      <c r="A50" t="s">
        <v>676</v>
      </c>
      <c r="B50" s="54" t="s">
        <v>543</v>
      </c>
    </row>
    <row r="51" spans="1:2">
      <c r="A51" t="s">
        <v>677</v>
      </c>
      <c r="B51" t="s">
        <v>150</v>
      </c>
    </row>
    <row r="52" spans="1:2">
      <c r="A52" t="s">
        <v>678</v>
      </c>
      <c r="B52" t="s">
        <v>155</v>
      </c>
    </row>
    <row r="53" spans="1:2">
      <c r="A53" t="s">
        <v>679</v>
      </c>
      <c r="B53" t="s">
        <v>141</v>
      </c>
    </row>
    <row r="54" spans="1:2">
      <c r="A54" t="s">
        <v>680</v>
      </c>
      <c r="B54" t="s">
        <v>555</v>
      </c>
    </row>
    <row r="55" spans="1:2">
      <c r="A55" t="s">
        <v>681</v>
      </c>
      <c r="B55" t="s">
        <v>554</v>
      </c>
    </row>
    <row r="56" spans="1:2">
      <c r="A56" t="s">
        <v>682</v>
      </c>
      <c r="B56" t="s">
        <v>152</v>
      </c>
    </row>
    <row r="57" spans="1:2">
      <c r="A57" t="s">
        <v>683</v>
      </c>
      <c r="B57" t="s">
        <v>551</v>
      </c>
    </row>
    <row r="58" spans="1:2">
      <c r="A58" t="s">
        <v>684</v>
      </c>
      <c r="B58" t="s">
        <v>556</v>
      </c>
    </row>
    <row r="59" spans="1:2">
      <c r="A59" t="s">
        <v>685</v>
      </c>
      <c r="B59" t="s">
        <v>553</v>
      </c>
    </row>
  </sheetData>
  <phoneticPr fontId="16"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0F356-D12D-4122-B791-CB4D97EA3503}">
  <dimension ref="A1:K18"/>
  <sheetViews>
    <sheetView workbookViewId="0">
      <selection activeCell="I18" sqref="I18"/>
    </sheetView>
  </sheetViews>
  <sheetFormatPr defaultRowHeight="14"/>
  <cols>
    <col min="1" max="1" width="22.25" bestFit="1" customWidth="1"/>
    <col min="2" max="4" width="8.5" bestFit="1" customWidth="1"/>
  </cols>
  <sheetData>
    <row r="1" spans="1:11">
      <c r="A1" s="21" t="s">
        <v>663</v>
      </c>
      <c r="B1" s="21" t="s">
        <v>624</v>
      </c>
    </row>
    <row r="2" spans="1:11" ht="14.5">
      <c r="A2" s="22"/>
    </row>
    <row r="3" spans="1:11">
      <c r="A3" s="20" t="s">
        <v>156</v>
      </c>
      <c r="B3" s="20">
        <v>2020</v>
      </c>
      <c r="C3" s="20">
        <v>2021</v>
      </c>
      <c r="D3" s="20">
        <v>2022</v>
      </c>
    </row>
    <row r="4" spans="1:11">
      <c r="A4" s="19" t="s">
        <v>159</v>
      </c>
      <c r="B4" s="23">
        <v>1815.1731160816601</v>
      </c>
      <c r="C4" s="23">
        <v>2338.3071817879741</v>
      </c>
      <c r="D4" s="23">
        <v>1750.8394120266619</v>
      </c>
      <c r="I4" s="48"/>
      <c r="J4" s="48"/>
      <c r="K4" s="48"/>
    </row>
    <row r="5" spans="1:11">
      <c r="A5" s="19" t="s">
        <v>160</v>
      </c>
      <c r="B5" s="23">
        <v>1054.0550000000001</v>
      </c>
      <c r="C5" s="23">
        <v>948.07669999999996</v>
      </c>
      <c r="D5" s="23">
        <v>986.03740000000005</v>
      </c>
      <c r="I5" s="48"/>
      <c r="J5" s="48"/>
      <c r="K5" s="48"/>
    </row>
    <row r="6" spans="1:11">
      <c r="A6" s="19" t="s">
        <v>161</v>
      </c>
      <c r="B6" s="23">
        <v>0</v>
      </c>
      <c r="C6" s="23">
        <v>0</v>
      </c>
      <c r="D6" s="23">
        <v>0</v>
      </c>
      <c r="I6" s="48"/>
      <c r="J6" s="48"/>
      <c r="K6" s="48"/>
    </row>
    <row r="7" spans="1:11">
      <c r="A7" s="19" t="s">
        <v>622</v>
      </c>
      <c r="B7" s="23">
        <v>240.17209457836799</v>
      </c>
      <c r="C7" s="23">
        <v>189.952477714368</v>
      </c>
      <c r="D7" s="23">
        <v>220.89395901647998</v>
      </c>
      <c r="I7" s="48"/>
      <c r="J7" s="48"/>
      <c r="K7" s="48"/>
    </row>
    <row r="8" spans="1:11">
      <c r="A8" s="19" t="s">
        <v>164</v>
      </c>
      <c r="B8" s="23">
        <v>730.44795362982404</v>
      </c>
      <c r="C8" s="23">
        <v>458.68836213964806</v>
      </c>
      <c r="D8" s="23">
        <v>441.57372242495995</v>
      </c>
      <c r="I8" s="48"/>
      <c r="J8" s="48"/>
      <c r="K8" s="48"/>
    </row>
    <row r="9" spans="1:11">
      <c r="A9" s="19" t="s">
        <v>163</v>
      </c>
      <c r="B9" s="23">
        <v>32275.212</v>
      </c>
      <c r="C9" s="23">
        <v>33984.968000000001</v>
      </c>
      <c r="D9" s="23">
        <v>31914.222000000002</v>
      </c>
      <c r="I9" s="48"/>
      <c r="J9" s="48"/>
      <c r="K9" s="48"/>
    </row>
    <row r="10" spans="1:11">
      <c r="A10" s="19" t="s">
        <v>165</v>
      </c>
      <c r="B10" s="23">
        <v>0</v>
      </c>
      <c r="C10" s="23">
        <v>0</v>
      </c>
      <c r="D10" s="23">
        <v>0</v>
      </c>
      <c r="I10" s="48"/>
      <c r="J10" s="48"/>
      <c r="K10" s="48"/>
    </row>
    <row r="11" spans="1:11">
      <c r="A11" s="19" t="s">
        <v>166</v>
      </c>
      <c r="B11" s="23">
        <v>218.00277858649599</v>
      </c>
      <c r="C11" s="23">
        <v>193.49915528342399</v>
      </c>
      <c r="D11" s="23">
        <v>203.63101002163202</v>
      </c>
      <c r="I11" s="48"/>
      <c r="J11" s="48"/>
      <c r="K11" s="48"/>
    </row>
    <row r="12" spans="1:11">
      <c r="A12" s="20" t="s">
        <v>617</v>
      </c>
      <c r="B12" s="25">
        <v>36648.631381999992</v>
      </c>
      <c r="C12" s="25">
        <v>38124.653966925413</v>
      </c>
      <c r="D12" s="25">
        <v>35517.69850348973</v>
      </c>
      <c r="I12" s="48"/>
      <c r="J12" s="48"/>
      <c r="K12" s="48"/>
    </row>
    <row r="13" spans="1:11">
      <c r="B13" s="48"/>
      <c r="C13" s="48"/>
      <c r="D13" s="48"/>
    </row>
    <row r="14" spans="1:11">
      <c r="A14" t="s">
        <v>194</v>
      </c>
      <c r="B14" s="48"/>
      <c r="C14" s="48"/>
      <c r="D14" s="48"/>
    </row>
    <row r="15" spans="1:11">
      <c r="A15" t="s">
        <v>834</v>
      </c>
      <c r="B15" s="48"/>
      <c r="C15" s="48"/>
      <c r="D15" s="48"/>
    </row>
    <row r="16" spans="1:11">
      <c r="A16" t="s">
        <v>835</v>
      </c>
      <c r="B16" s="48"/>
      <c r="C16" s="48"/>
      <c r="D16" s="48"/>
    </row>
    <row r="17" spans="2:4">
      <c r="B17" s="48"/>
      <c r="C17" s="48"/>
      <c r="D17" s="48"/>
    </row>
    <row r="18" spans="2:4">
      <c r="B18" s="48"/>
      <c r="C18" s="48"/>
      <c r="D18" s="48"/>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90D6-2952-45AE-99EC-63C296EF0C31}">
  <dimension ref="A1:F24"/>
  <sheetViews>
    <sheetView workbookViewId="0">
      <selection activeCell="D19" sqref="D19"/>
    </sheetView>
  </sheetViews>
  <sheetFormatPr defaultRowHeight="14"/>
  <cols>
    <col min="1" max="1" width="14.5" customWidth="1"/>
    <col min="2" max="2" width="24.5" customWidth="1"/>
    <col min="3" max="3" width="28.6640625" customWidth="1"/>
    <col min="4" max="4" width="31.5" customWidth="1"/>
    <col min="5" max="5" width="28.6640625" customWidth="1"/>
    <col min="6" max="6" width="14.6640625" bestFit="1" customWidth="1"/>
  </cols>
  <sheetData>
    <row r="1" spans="1:6">
      <c r="A1" s="21" t="s">
        <v>746</v>
      </c>
      <c r="B1" s="21" t="s">
        <v>742</v>
      </c>
    </row>
    <row r="2" spans="1:6">
      <c r="A2" s="21"/>
      <c r="B2" s="21"/>
    </row>
    <row r="3" spans="1:6">
      <c r="A3" s="19"/>
      <c r="B3" s="20">
        <v>2019</v>
      </c>
      <c r="C3" s="20">
        <v>2023</v>
      </c>
      <c r="D3" s="20" t="s">
        <v>157</v>
      </c>
      <c r="E3" s="20" t="s">
        <v>158</v>
      </c>
    </row>
    <row r="4" spans="1:6">
      <c r="A4" s="19" t="s">
        <v>163</v>
      </c>
      <c r="B4" s="30">
        <v>53875.5</v>
      </c>
      <c r="C4" s="31">
        <v>80986.06251651379</v>
      </c>
      <c r="D4" s="28">
        <v>0.5032076271498882</v>
      </c>
      <c r="E4" s="31">
        <v>27110.562516513804</v>
      </c>
    </row>
    <row r="6" spans="1:6">
      <c r="A6" s="21" t="s">
        <v>747</v>
      </c>
      <c r="B6" s="21" t="s">
        <v>743</v>
      </c>
    </row>
    <row r="7" spans="1:6">
      <c r="A7" s="21"/>
      <c r="B7" s="21"/>
    </row>
    <row r="8" spans="1:6">
      <c r="A8" s="19"/>
      <c r="B8" s="20" t="s">
        <v>174</v>
      </c>
      <c r="C8" s="20" t="s">
        <v>175</v>
      </c>
      <c r="D8" s="20" t="s">
        <v>176</v>
      </c>
      <c r="E8" s="20" t="s">
        <v>177</v>
      </c>
      <c r="F8" s="20" t="s">
        <v>178</v>
      </c>
    </row>
    <row r="9" spans="1:6">
      <c r="A9" s="19">
        <v>2020</v>
      </c>
      <c r="B9" s="30">
        <v>180244</v>
      </c>
      <c r="C9" s="30">
        <v>216145</v>
      </c>
      <c r="D9" s="30">
        <v>369389</v>
      </c>
      <c r="E9" s="30">
        <v>469667</v>
      </c>
      <c r="F9" s="30">
        <v>866056</v>
      </c>
    </row>
    <row r="10" spans="1:6">
      <c r="A10" s="19">
        <v>2025</v>
      </c>
      <c r="B10" s="30">
        <v>197549</v>
      </c>
      <c r="C10" s="30">
        <v>278475</v>
      </c>
      <c r="D10" s="30">
        <v>476024</v>
      </c>
      <c r="E10" s="30">
        <v>612472</v>
      </c>
      <c r="F10" s="30">
        <v>1088496</v>
      </c>
    </row>
    <row r="12" spans="1:6">
      <c r="A12" s="21" t="s">
        <v>749</v>
      </c>
      <c r="B12" s="21" t="s">
        <v>744</v>
      </c>
    </row>
    <row r="13" spans="1:6">
      <c r="A13" s="21"/>
      <c r="B13" s="21"/>
    </row>
    <row r="14" spans="1:6">
      <c r="A14" s="19"/>
      <c r="B14" s="20">
        <v>2020</v>
      </c>
      <c r="C14" s="20">
        <v>2025</v>
      </c>
      <c r="D14" s="20" t="s">
        <v>157</v>
      </c>
      <c r="E14" s="20" t="s">
        <v>158</v>
      </c>
    </row>
    <row r="15" spans="1:6">
      <c r="A15" s="19" t="s">
        <v>10</v>
      </c>
      <c r="B15" s="23">
        <v>37115</v>
      </c>
      <c r="C15" s="23">
        <v>35960</v>
      </c>
      <c r="D15" s="28">
        <v>-3.1119493466253537E-2</v>
      </c>
      <c r="E15" s="31">
        <v>-1155</v>
      </c>
    </row>
    <row r="17" spans="1:5">
      <c r="A17" s="21" t="s">
        <v>748</v>
      </c>
      <c r="B17" s="21" t="s">
        <v>745</v>
      </c>
    </row>
    <row r="18" spans="1:5">
      <c r="A18" s="21"/>
      <c r="B18" s="21"/>
    </row>
    <row r="19" spans="1:5">
      <c r="A19" s="19"/>
      <c r="B19" s="20" t="s">
        <v>180</v>
      </c>
      <c r="C19" s="20" t="s">
        <v>181</v>
      </c>
      <c r="D19" s="20" t="s">
        <v>179</v>
      </c>
      <c r="E19" s="20" t="s">
        <v>172</v>
      </c>
    </row>
    <row r="20" spans="1:5">
      <c r="A20" s="19" t="s">
        <v>182</v>
      </c>
      <c r="B20" s="23">
        <v>61187.604576817903</v>
      </c>
      <c r="C20" s="23">
        <v>79980.349321856513</v>
      </c>
      <c r="D20" s="23">
        <v>73099.838887869526</v>
      </c>
      <c r="E20" s="23">
        <v>72370.952017409363</v>
      </c>
    </row>
    <row r="22" spans="1:5">
      <c r="A22" t="s">
        <v>15</v>
      </c>
    </row>
    <row r="23" spans="1:5">
      <c r="A23" t="s">
        <v>186</v>
      </c>
    </row>
    <row r="24" spans="1:5">
      <c r="A24" t="s">
        <v>16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CF916-0D15-4AC0-AE6F-001F7F398358}">
  <dimension ref="A1:G21"/>
  <sheetViews>
    <sheetView workbookViewId="0">
      <selection activeCell="F5" sqref="F5"/>
    </sheetView>
  </sheetViews>
  <sheetFormatPr defaultRowHeight="14"/>
  <cols>
    <col min="1" max="1" width="22.4140625" customWidth="1"/>
    <col min="2" max="2" width="20.75" customWidth="1"/>
    <col min="3" max="3" width="23.5" bestFit="1" customWidth="1"/>
    <col min="4" max="4" width="23.4140625" bestFit="1" customWidth="1"/>
    <col min="5" max="5" width="9.08203125" bestFit="1" customWidth="1"/>
    <col min="6" max="6" width="11.9140625" bestFit="1" customWidth="1"/>
    <col min="8" max="8" width="7.75" bestFit="1" customWidth="1"/>
  </cols>
  <sheetData>
    <row r="1" spans="1:6">
      <c r="A1" s="21" t="s">
        <v>750</v>
      </c>
      <c r="B1" s="21" t="s">
        <v>588</v>
      </c>
    </row>
    <row r="2" spans="1:6">
      <c r="A2" s="21"/>
      <c r="B2" s="21"/>
    </row>
    <row r="3" spans="1:6">
      <c r="A3" s="20" t="s">
        <v>589</v>
      </c>
      <c r="B3" s="20" t="s">
        <v>180</v>
      </c>
      <c r="C3" s="20" t="s">
        <v>181</v>
      </c>
      <c r="D3" s="20" t="s">
        <v>590</v>
      </c>
      <c r="E3" s="20" t="s">
        <v>591</v>
      </c>
      <c r="F3" s="20" t="s">
        <v>592</v>
      </c>
    </row>
    <row r="4" spans="1:6">
      <c r="A4" s="19" t="str">
        <f>'[1]aGVA (UK)'!B19</f>
        <v>Architecture &amp; Built Environment</v>
      </c>
      <c r="B4" s="23">
        <v>75507.203353504461</v>
      </c>
      <c r="C4" s="23">
        <v>38173.915697189397</v>
      </c>
      <c r="D4" s="23">
        <v>38072.522536773758</v>
      </c>
      <c r="E4" s="23">
        <v>43421.910669179335</v>
      </c>
      <c r="F4" s="23">
        <v>42849.070141735632</v>
      </c>
    </row>
    <row r="5" spans="1:6">
      <c r="A5" s="19" t="str">
        <f>'[1]aGVA (UK)'!B20</f>
        <v>Design (Multidisciplinary)</v>
      </c>
      <c r="B5" s="23">
        <v>48500.245626045427</v>
      </c>
      <c r="C5" s="23">
        <v>44874.893394395069</v>
      </c>
      <c r="D5" s="23">
        <v>44554.437165714291</v>
      </c>
      <c r="E5" s="23">
        <v>45820.490809155162</v>
      </c>
      <c r="F5" s="23">
        <v>45464.355620678951</v>
      </c>
    </row>
    <row r="6" spans="1:6">
      <c r="A6" s="19" t="str">
        <f>'[1]aGVA (UK)'!B21</f>
        <v>Design (Advertising)</v>
      </c>
      <c r="B6" s="23" t="s">
        <v>593</v>
      </c>
      <c r="C6" s="23" t="s">
        <v>593</v>
      </c>
      <c r="D6" s="23" t="s">
        <v>593</v>
      </c>
      <c r="E6" s="23"/>
      <c r="F6" s="23">
        <v>62370.473190307595</v>
      </c>
    </row>
    <row r="7" spans="1:6">
      <c r="A7" s="19" t="str">
        <f>'[1]aGVA (UK)'!B22</f>
        <v>Design (Craft)</v>
      </c>
      <c r="B7" s="23" t="s">
        <v>593</v>
      </c>
      <c r="C7" s="23" t="s">
        <v>593</v>
      </c>
      <c r="D7" s="23">
        <v>22779.945732501077</v>
      </c>
      <c r="E7" s="23"/>
      <c r="F7" s="23">
        <v>24277.147442142199</v>
      </c>
    </row>
    <row r="8" spans="1:6">
      <c r="A8" s="19" t="str">
        <f>'[1]aGVA (UK)'!B23</f>
        <v>Design (Digital)</v>
      </c>
      <c r="B8" s="23">
        <v>61187.60457681791</v>
      </c>
      <c r="C8" s="23">
        <v>79980.349321856513</v>
      </c>
      <c r="D8" s="23">
        <v>73099.838887869526</v>
      </c>
      <c r="E8" s="23">
        <v>70002.393313956592</v>
      </c>
      <c r="F8" s="23">
        <v>72370.952017409363</v>
      </c>
    </row>
    <row r="9" spans="1:6">
      <c r="A9" s="19" t="str">
        <f>'[1]aGVA (UK)'!B24</f>
        <v>Design (Clothing)</v>
      </c>
      <c r="B9" s="23" t="s">
        <v>593</v>
      </c>
      <c r="C9" s="23" t="s">
        <v>593</v>
      </c>
      <c r="D9" s="23" t="s">
        <v>593</v>
      </c>
      <c r="E9" s="23"/>
      <c r="F9" s="23">
        <v>22124.109565317773</v>
      </c>
    </row>
    <row r="10" spans="1:6">
      <c r="A10" s="19" t="str">
        <f>'[1]aGVA (UK)'!B25</f>
        <v>Design (Graphic)</v>
      </c>
      <c r="B10" s="23"/>
      <c r="C10" s="23" t="s">
        <v>593</v>
      </c>
      <c r="D10" s="23">
        <v>35397.088461942629</v>
      </c>
      <c r="E10" s="23">
        <v>19767.278551064115</v>
      </c>
      <c r="F10" s="23">
        <v>19767.278551064115</v>
      </c>
    </row>
    <row r="11" spans="1:6">
      <c r="A11" s="19" t="str">
        <f>'[1]aGVA (UK)'!B26</f>
        <v>Design (Product &amp; Industrial)</v>
      </c>
      <c r="B11" s="23" t="s">
        <v>593</v>
      </c>
      <c r="C11" s="23" t="s">
        <v>593</v>
      </c>
      <c r="D11" s="23">
        <v>100568.80476473334</v>
      </c>
      <c r="E11" s="23"/>
      <c r="F11" s="23">
        <v>96163.776026660125</v>
      </c>
    </row>
    <row r="12" spans="1:6">
      <c r="A12" s="19" t="str">
        <f>'[1]aGVA (UK)'!B27</f>
        <v>Design Economy</v>
      </c>
      <c r="B12" s="23">
        <v>48379.852338048113</v>
      </c>
      <c r="C12" s="23">
        <v>68299.350886454704</v>
      </c>
      <c r="D12" s="23">
        <v>62068.380063667762</v>
      </c>
      <c r="E12" s="23">
        <v>59112.943772459563</v>
      </c>
      <c r="F12" s="23">
        <v>60704.134143040908</v>
      </c>
    </row>
    <row r="14" spans="1:6">
      <c r="A14" t="s">
        <v>594</v>
      </c>
    </row>
    <row r="16" spans="1:6">
      <c r="A16" s="21" t="s">
        <v>751</v>
      </c>
      <c r="B16" s="21" t="s">
        <v>595</v>
      </c>
    </row>
    <row r="17" spans="1:7">
      <c r="A17" s="21"/>
      <c r="B17" s="21"/>
    </row>
    <row r="18" spans="1:7">
      <c r="A18" s="19"/>
      <c r="B18" s="20">
        <v>2019</v>
      </c>
      <c r="C18" s="20">
        <v>2020</v>
      </c>
      <c r="D18" s="20">
        <v>2021</v>
      </c>
      <c r="E18" s="20">
        <v>2022</v>
      </c>
      <c r="F18" s="20">
        <v>2023</v>
      </c>
      <c r="G18" t="s">
        <v>884</v>
      </c>
    </row>
    <row r="19" spans="1:7">
      <c r="A19" s="19" t="s">
        <v>167</v>
      </c>
      <c r="B19" s="23">
        <v>51278.617703759213</v>
      </c>
      <c r="C19" s="23">
        <v>48090.407796001338</v>
      </c>
      <c r="D19" s="23">
        <v>51106.191315620854</v>
      </c>
      <c r="E19" s="23">
        <v>58468.90132109214</v>
      </c>
      <c r="F19" s="23">
        <v>60704</v>
      </c>
      <c r="G19" s="18">
        <f>(F19-B19)/B19</f>
        <v>0.18380726155084745</v>
      </c>
    </row>
    <row r="21" spans="1:7">
      <c r="A21" t="s">
        <v>200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EB6D-1DD9-4F32-818D-09C8964CFDB1}">
  <dimension ref="A1:G13"/>
  <sheetViews>
    <sheetView workbookViewId="0">
      <selection activeCell="G3" sqref="G3"/>
    </sheetView>
  </sheetViews>
  <sheetFormatPr defaultRowHeight="14"/>
  <cols>
    <col min="1" max="1" width="9.83203125" customWidth="1"/>
    <col min="2" max="2" width="13.6640625" bestFit="1" customWidth="1"/>
    <col min="3" max="6" width="11.5" bestFit="1" customWidth="1"/>
  </cols>
  <sheetData>
    <row r="1" spans="1:7">
      <c r="A1" s="21" t="s">
        <v>140</v>
      </c>
      <c r="B1" s="21" t="s">
        <v>596</v>
      </c>
    </row>
    <row r="2" spans="1:7">
      <c r="A2" s="21"/>
      <c r="B2" s="21"/>
    </row>
    <row r="3" spans="1:7">
      <c r="A3" s="19"/>
      <c r="B3" s="20">
        <v>2019</v>
      </c>
      <c r="C3" s="20">
        <v>2020</v>
      </c>
      <c r="D3" s="20">
        <v>2021</v>
      </c>
      <c r="E3" s="20">
        <v>2022</v>
      </c>
      <c r="F3" s="20">
        <v>2023</v>
      </c>
    </row>
    <row r="4" spans="1:7">
      <c r="A4" s="19" t="s">
        <v>14</v>
      </c>
      <c r="B4" s="23">
        <v>59141</v>
      </c>
      <c r="C4" s="23">
        <v>59674</v>
      </c>
      <c r="D4" s="23">
        <v>61855</v>
      </c>
      <c r="E4" s="23">
        <v>67904</v>
      </c>
      <c r="F4" s="23">
        <v>72306</v>
      </c>
      <c r="G4" s="18">
        <f>(F4-B4)/B4</f>
        <v>0.22260360832586532</v>
      </c>
    </row>
    <row r="6" spans="1:7">
      <c r="A6" t="s">
        <v>597</v>
      </c>
    </row>
    <row r="10" spans="1:7">
      <c r="B10" s="99"/>
    </row>
    <row r="11" spans="1:7">
      <c r="B11" s="99"/>
      <c r="C11" s="99"/>
      <c r="D11" s="99"/>
      <c r="E11" s="99"/>
      <c r="F11" s="99"/>
    </row>
    <row r="12" spans="1:7">
      <c r="B12" s="99"/>
      <c r="C12" s="99"/>
      <c r="D12" s="99"/>
      <c r="E12" s="99"/>
      <c r="F12" s="99"/>
    </row>
    <row r="13" spans="1:7">
      <c r="B13" s="99"/>
      <c r="C13" s="99"/>
      <c r="D13" s="99"/>
      <c r="E13" s="99"/>
      <c r="F13" s="99"/>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DBD36-4470-41AB-8BA7-F42013653A55}">
  <dimension ref="A1:F32"/>
  <sheetViews>
    <sheetView workbookViewId="0">
      <selection activeCell="G9" sqref="G9"/>
    </sheetView>
  </sheetViews>
  <sheetFormatPr defaultRowHeight="14"/>
  <cols>
    <col min="1" max="1" width="19.6640625" customWidth="1"/>
    <col min="2" max="2" width="17.25" customWidth="1"/>
    <col min="3" max="3" width="20.08203125" bestFit="1" customWidth="1"/>
    <col min="4" max="4" width="20.75" bestFit="1" customWidth="1"/>
    <col min="5" max="5" width="11.75" bestFit="1" customWidth="1"/>
    <col min="7" max="7" width="7.1640625" bestFit="1" customWidth="1"/>
    <col min="8" max="9" width="7.6640625" bestFit="1" customWidth="1"/>
  </cols>
  <sheetData>
    <row r="1" spans="1:6">
      <c r="A1" s="21" t="s">
        <v>755</v>
      </c>
      <c r="B1" s="21" t="s">
        <v>753</v>
      </c>
    </row>
    <row r="2" spans="1:6">
      <c r="A2" s="21"/>
      <c r="B2" s="21"/>
    </row>
    <row r="3" spans="1:6">
      <c r="A3" s="20" t="s">
        <v>171</v>
      </c>
      <c r="B3" s="20" t="s">
        <v>188</v>
      </c>
      <c r="C3" s="20" t="s">
        <v>189</v>
      </c>
      <c r="D3" s="20" t="s">
        <v>190</v>
      </c>
      <c r="E3" s="20" t="s">
        <v>191</v>
      </c>
    </row>
    <row r="4" spans="1:6">
      <c r="A4" s="19" t="s">
        <v>19</v>
      </c>
      <c r="B4" s="23">
        <v>904</v>
      </c>
      <c r="C4" s="23">
        <v>1165</v>
      </c>
      <c r="D4" s="23">
        <v>4902</v>
      </c>
      <c r="E4" s="23">
        <v>6971</v>
      </c>
    </row>
    <row r="5" spans="1:6">
      <c r="A5" s="19" t="s">
        <v>33</v>
      </c>
      <c r="B5" s="23">
        <v>1351</v>
      </c>
      <c r="C5" s="23">
        <v>2054</v>
      </c>
      <c r="D5" s="23">
        <v>8151</v>
      </c>
      <c r="E5" s="23">
        <v>11556</v>
      </c>
    </row>
    <row r="6" spans="1:6">
      <c r="A6" s="19" t="s">
        <v>36</v>
      </c>
      <c r="B6" s="23">
        <v>7789</v>
      </c>
      <c r="C6" s="23">
        <v>10277</v>
      </c>
      <c r="D6" s="23">
        <v>25224</v>
      </c>
      <c r="E6" s="23">
        <v>43290</v>
      </c>
    </row>
    <row r="7" spans="1:6">
      <c r="A7" s="19" t="s">
        <v>25</v>
      </c>
      <c r="B7" s="23">
        <v>338</v>
      </c>
      <c r="C7" s="23">
        <v>437</v>
      </c>
      <c r="D7" s="23">
        <v>2347</v>
      </c>
      <c r="E7" s="23">
        <v>3123</v>
      </c>
    </row>
    <row r="8" spans="1:6">
      <c r="A8" s="19" t="s">
        <v>62</v>
      </c>
      <c r="B8" s="23">
        <v>961</v>
      </c>
      <c r="C8" s="23">
        <v>1155</v>
      </c>
      <c r="D8" s="23">
        <v>9054</v>
      </c>
      <c r="E8" s="23">
        <v>11171</v>
      </c>
    </row>
    <row r="9" spans="1:6">
      <c r="A9" s="19" t="s">
        <v>63</v>
      </c>
      <c r="B9" s="23">
        <v>865</v>
      </c>
      <c r="C9" s="23">
        <v>1224</v>
      </c>
      <c r="D9" s="23">
        <v>6905</v>
      </c>
      <c r="E9" s="23">
        <v>8995</v>
      </c>
    </row>
    <row r="10" spans="1:6">
      <c r="A10" s="19" t="s">
        <v>64</v>
      </c>
      <c r="B10" s="23">
        <v>4170</v>
      </c>
      <c r="C10" s="23">
        <v>6326</v>
      </c>
      <c r="D10" s="23">
        <v>12896</v>
      </c>
      <c r="E10" s="23">
        <v>23393</v>
      </c>
    </row>
    <row r="11" spans="1:6">
      <c r="A11" s="19" t="s">
        <v>65</v>
      </c>
      <c r="B11" s="23">
        <v>1130</v>
      </c>
      <c r="C11" s="23">
        <v>1456</v>
      </c>
      <c r="D11" s="23">
        <v>5789</v>
      </c>
      <c r="E11" s="23">
        <v>8374</v>
      </c>
    </row>
    <row r="12" spans="1:6">
      <c r="A12" s="19" t="s">
        <v>85</v>
      </c>
      <c r="B12" s="23">
        <v>502</v>
      </c>
      <c r="C12" s="23">
        <v>541</v>
      </c>
      <c r="D12" s="23">
        <v>2718</v>
      </c>
      <c r="E12" s="23">
        <v>3760</v>
      </c>
    </row>
    <row r="13" spans="1:6">
      <c r="A13" s="19" t="s">
        <v>28</v>
      </c>
      <c r="B13" s="23">
        <v>599</v>
      </c>
      <c r="C13" s="23">
        <v>949</v>
      </c>
      <c r="D13" s="23">
        <v>6769</v>
      </c>
      <c r="E13" s="23">
        <v>8317</v>
      </c>
    </row>
    <row r="14" spans="1:6">
      <c r="A14" s="19" t="s">
        <v>192</v>
      </c>
      <c r="B14" s="23">
        <v>832</v>
      </c>
      <c r="C14" s="23">
        <v>1049</v>
      </c>
      <c r="D14" s="23">
        <v>5825</v>
      </c>
      <c r="E14" s="23">
        <v>7705</v>
      </c>
    </row>
    <row r="15" spans="1:6">
      <c r="E15" s="48"/>
      <c r="F15" s="18"/>
    </row>
    <row r="16" spans="1:6">
      <c r="A16" s="21" t="s">
        <v>756</v>
      </c>
      <c r="B16" s="21" t="s">
        <v>754</v>
      </c>
    </row>
    <row r="17" spans="1:5">
      <c r="A17" s="21"/>
      <c r="B17" s="21"/>
    </row>
    <row r="18" spans="1:5">
      <c r="A18" s="20" t="s">
        <v>171</v>
      </c>
      <c r="B18" s="20" t="s">
        <v>193</v>
      </c>
      <c r="C18" s="20" t="s">
        <v>168</v>
      </c>
      <c r="D18" s="20" t="s">
        <v>157</v>
      </c>
      <c r="E18" s="20" t="s">
        <v>158</v>
      </c>
    </row>
    <row r="19" spans="1:5">
      <c r="A19" s="19" t="s">
        <v>19</v>
      </c>
      <c r="B19" s="23">
        <v>5254</v>
      </c>
      <c r="C19" s="23">
        <v>6971</v>
      </c>
      <c r="D19" s="24">
        <v>0.32677744565357003</v>
      </c>
      <c r="E19" s="23">
        <v>1717</v>
      </c>
    </row>
    <row r="20" spans="1:5">
      <c r="A20" s="19" t="s">
        <v>33</v>
      </c>
      <c r="B20" s="23">
        <v>7998</v>
      </c>
      <c r="C20" s="23">
        <v>11556</v>
      </c>
      <c r="D20" s="24">
        <v>0.44488254197186655</v>
      </c>
      <c r="E20" s="23">
        <v>3558</v>
      </c>
    </row>
    <row r="21" spans="1:5">
      <c r="A21" s="19" t="s">
        <v>36</v>
      </c>
      <c r="B21" s="23">
        <v>27182</v>
      </c>
      <c r="C21" s="23">
        <v>43290</v>
      </c>
      <c r="D21" s="24">
        <v>0.59258192728936765</v>
      </c>
      <c r="E21" s="23">
        <v>16108</v>
      </c>
    </row>
    <row r="22" spans="1:5">
      <c r="A22" s="19" t="s">
        <v>25</v>
      </c>
      <c r="B22" s="23">
        <v>1871</v>
      </c>
      <c r="C22" s="23">
        <v>3123</v>
      </c>
      <c r="D22" s="24">
        <v>0.66901296456012815</v>
      </c>
      <c r="E22" s="23">
        <v>1252</v>
      </c>
    </row>
    <row r="23" spans="1:5">
      <c r="A23" s="19" t="s">
        <v>62</v>
      </c>
      <c r="B23" s="23">
        <v>8042</v>
      </c>
      <c r="C23" s="23">
        <v>11171</v>
      </c>
      <c r="D23" s="24">
        <v>0.38904094192043037</v>
      </c>
      <c r="E23" s="23">
        <v>3129</v>
      </c>
    </row>
    <row r="24" spans="1:5">
      <c r="A24" s="19" t="s">
        <v>63</v>
      </c>
      <c r="B24" s="23">
        <v>6793</v>
      </c>
      <c r="C24" s="23">
        <v>8995</v>
      </c>
      <c r="D24" s="24">
        <v>0.32411409899435795</v>
      </c>
      <c r="E24" s="23">
        <v>2202</v>
      </c>
    </row>
    <row r="25" spans="1:5">
      <c r="A25" s="19" t="s">
        <v>64</v>
      </c>
      <c r="B25" s="23">
        <v>19731</v>
      </c>
      <c r="C25" s="23">
        <v>23393</v>
      </c>
      <c r="D25" s="24">
        <v>0.18557356454564553</v>
      </c>
      <c r="E25" s="23">
        <v>3662</v>
      </c>
    </row>
    <row r="26" spans="1:5">
      <c r="A26" s="19" t="s">
        <v>65</v>
      </c>
      <c r="B26" s="23">
        <v>6349</v>
      </c>
      <c r="C26" s="23">
        <v>8374</v>
      </c>
      <c r="D26" s="24">
        <v>0.3190263439908565</v>
      </c>
      <c r="E26" s="23">
        <v>2025</v>
      </c>
    </row>
    <row r="27" spans="1:5">
      <c r="A27" s="19" t="s">
        <v>85</v>
      </c>
      <c r="B27" s="23">
        <v>1996</v>
      </c>
      <c r="C27" s="23">
        <v>3760</v>
      </c>
      <c r="D27" s="24">
        <v>0.88377704924834144</v>
      </c>
      <c r="E27" s="23">
        <v>1764</v>
      </c>
    </row>
    <row r="28" spans="1:5">
      <c r="A28" s="19" t="s">
        <v>28</v>
      </c>
      <c r="B28" s="23">
        <v>7048</v>
      </c>
      <c r="C28" s="23">
        <v>8317</v>
      </c>
      <c r="D28" s="24">
        <v>0.18003901460594568</v>
      </c>
      <c r="E28" s="23">
        <v>1269</v>
      </c>
    </row>
    <row r="29" spans="1:5">
      <c r="A29" s="19" t="s">
        <v>192</v>
      </c>
      <c r="B29" s="23">
        <v>5115</v>
      </c>
      <c r="C29" s="23">
        <v>7705</v>
      </c>
      <c r="D29" s="24">
        <v>0.50644560139413608</v>
      </c>
      <c r="E29" s="23">
        <v>2590</v>
      </c>
    </row>
    <row r="31" spans="1:5">
      <c r="A31" t="s">
        <v>194</v>
      </c>
    </row>
    <row r="32" spans="1:5">
      <c r="A32" t="s">
        <v>187</v>
      </c>
    </row>
  </sheetData>
  <sortState xmlns:xlrd2="http://schemas.microsoft.com/office/spreadsheetml/2017/richdata2" ref="A19:E29">
    <sortCondition ref="A19:A29"/>
  </sortState>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3D056-1A14-406E-9E1B-8B652D85A36A}">
  <dimension ref="A1:G31"/>
  <sheetViews>
    <sheetView workbookViewId="0">
      <selection activeCell="C21" sqref="C21"/>
    </sheetView>
  </sheetViews>
  <sheetFormatPr defaultRowHeight="14"/>
  <cols>
    <col min="1" max="1" width="16.83203125" bestFit="1" customWidth="1"/>
    <col min="2" max="2" width="13.9140625" customWidth="1"/>
    <col min="3" max="3" width="16.6640625" bestFit="1" customWidth="1"/>
    <col min="4" max="4" width="17.1640625" bestFit="1" customWidth="1"/>
    <col min="5" max="5" width="11.5" bestFit="1" customWidth="1"/>
    <col min="7" max="8" width="8.5" bestFit="1" customWidth="1"/>
    <col min="9" max="10" width="9.33203125" bestFit="1" customWidth="1"/>
  </cols>
  <sheetData>
    <row r="1" spans="1:7">
      <c r="A1" s="21" t="s">
        <v>761</v>
      </c>
      <c r="B1" s="21" t="s">
        <v>758</v>
      </c>
    </row>
    <row r="2" spans="1:7">
      <c r="A2" s="21"/>
      <c r="B2" s="21"/>
    </row>
    <row r="3" spans="1:7">
      <c r="A3" s="20" t="s">
        <v>171</v>
      </c>
      <c r="B3" s="20" t="s">
        <v>759</v>
      </c>
      <c r="C3" s="20" t="s">
        <v>760</v>
      </c>
    </row>
    <row r="4" spans="1:7">
      <c r="A4" s="19" t="s">
        <v>19</v>
      </c>
      <c r="B4" s="23">
        <v>6970.8886994638569</v>
      </c>
      <c r="C4" s="23">
        <v>139722</v>
      </c>
      <c r="D4" s="98"/>
      <c r="E4" s="98"/>
      <c r="F4" s="98"/>
      <c r="G4" s="98"/>
    </row>
    <row r="5" spans="1:7">
      <c r="A5" s="19" t="s">
        <v>33</v>
      </c>
      <c r="B5" s="23">
        <v>11556.170570690989</v>
      </c>
      <c r="C5" s="23">
        <v>205310</v>
      </c>
      <c r="D5" s="98"/>
      <c r="E5" s="98"/>
      <c r="F5" s="98"/>
      <c r="G5" s="98"/>
    </row>
    <row r="6" spans="1:7">
      <c r="A6" s="19" t="s">
        <v>36</v>
      </c>
      <c r="B6" s="23">
        <v>43289.56194757959</v>
      </c>
      <c r="C6" s="23">
        <v>577141</v>
      </c>
      <c r="D6" s="98"/>
      <c r="E6" s="98"/>
      <c r="F6" s="98"/>
      <c r="G6" s="98"/>
    </row>
    <row r="7" spans="1:7">
      <c r="A7" s="19" t="s">
        <v>25</v>
      </c>
      <c r="B7" s="23">
        <v>3122.7232566919997</v>
      </c>
      <c r="C7" s="23">
        <v>68891</v>
      </c>
      <c r="D7" s="98"/>
      <c r="E7" s="98"/>
      <c r="F7" s="98"/>
      <c r="G7" s="98"/>
    </row>
    <row r="8" spans="1:7">
      <c r="A8" s="19" t="s">
        <v>62</v>
      </c>
      <c r="B8" s="23">
        <v>11170.667254924101</v>
      </c>
      <c r="C8" s="23">
        <v>243386</v>
      </c>
      <c r="D8" s="98"/>
      <c r="E8" s="98"/>
      <c r="F8" s="98"/>
      <c r="G8" s="98"/>
    </row>
    <row r="9" spans="1:7">
      <c r="A9" s="19" t="s">
        <v>63</v>
      </c>
      <c r="B9" s="23">
        <v>8994.7070744686735</v>
      </c>
      <c r="C9" s="23">
        <v>183471</v>
      </c>
      <c r="D9" s="98"/>
      <c r="E9" s="98"/>
      <c r="F9" s="98"/>
      <c r="G9" s="98"/>
    </row>
    <row r="10" spans="1:7">
      <c r="A10" s="19" t="s">
        <v>64</v>
      </c>
      <c r="B10" s="23">
        <v>23392.552002050132</v>
      </c>
      <c r="C10" s="23">
        <v>354501</v>
      </c>
      <c r="D10" s="98"/>
      <c r="E10" s="98"/>
      <c r="F10" s="98"/>
      <c r="G10" s="98"/>
    </row>
    <row r="11" spans="1:7">
      <c r="A11" s="19" t="s">
        <v>65</v>
      </c>
      <c r="B11" s="23">
        <v>8374.4982579979478</v>
      </c>
      <c r="C11" s="23">
        <v>185952</v>
      </c>
      <c r="D11" s="98"/>
      <c r="E11" s="98"/>
      <c r="F11" s="98"/>
      <c r="G11" s="98"/>
    </row>
    <row r="12" spans="1:7">
      <c r="A12" s="19" t="s">
        <v>85</v>
      </c>
      <c r="B12" s="23">
        <v>3760.0189902996894</v>
      </c>
      <c r="C12" s="23">
        <v>81458</v>
      </c>
      <c r="D12" s="98"/>
      <c r="E12" s="98"/>
      <c r="F12" s="98"/>
      <c r="G12" s="98"/>
    </row>
    <row r="13" spans="1:7">
      <c r="A13" s="19" t="s">
        <v>28</v>
      </c>
      <c r="B13" s="23">
        <v>8316.9149749427052</v>
      </c>
      <c r="C13" s="23">
        <v>174608</v>
      </c>
      <c r="D13" s="98"/>
      <c r="E13" s="98"/>
      <c r="F13" s="98"/>
      <c r="G13" s="98"/>
    </row>
    <row r="14" spans="1:7">
      <c r="A14" s="19" t="s">
        <v>192</v>
      </c>
      <c r="B14" s="23">
        <v>7705.4692511310059</v>
      </c>
      <c r="C14" s="23">
        <v>163826</v>
      </c>
      <c r="D14" s="98"/>
      <c r="E14" s="98"/>
      <c r="F14" s="98"/>
      <c r="G14" s="98"/>
    </row>
    <row r="16" spans="1:7">
      <c r="A16" s="21" t="s">
        <v>762</v>
      </c>
      <c r="B16" s="21" t="s">
        <v>585</v>
      </c>
    </row>
    <row r="17" spans="1:5">
      <c r="A17" s="21"/>
      <c r="B17" s="21"/>
    </row>
    <row r="18" spans="1:5">
      <c r="A18" s="20" t="s">
        <v>171</v>
      </c>
      <c r="B18" s="20" t="s">
        <v>583</v>
      </c>
      <c r="C18" s="20" t="s">
        <v>169</v>
      </c>
    </row>
    <row r="19" spans="1:5">
      <c r="A19" s="19" t="s">
        <v>25</v>
      </c>
      <c r="B19" s="27">
        <v>1.1259493656621279E-2</v>
      </c>
      <c r="C19" s="27">
        <v>4.532846462806462E-2</v>
      </c>
      <c r="D19" s="18"/>
      <c r="E19" s="18"/>
    </row>
    <row r="20" spans="1:5">
      <c r="A20" s="19" t="s">
        <v>62</v>
      </c>
      <c r="B20" s="27">
        <v>8.6953337917330398E-3</v>
      </c>
      <c r="C20" s="27">
        <v>4.5896917879106033E-2</v>
      </c>
      <c r="D20" s="18"/>
      <c r="E20" s="18"/>
    </row>
    <row r="21" spans="1:5">
      <c r="A21" s="19" t="s">
        <v>192</v>
      </c>
      <c r="B21" s="27">
        <v>1.1477152543163454E-2</v>
      </c>
      <c r="C21" s="27">
        <v>4.7034471031039068E-2</v>
      </c>
      <c r="D21" s="18"/>
      <c r="E21" s="18"/>
    </row>
    <row r="22" spans="1:5">
      <c r="A22" s="19" t="s">
        <v>19</v>
      </c>
      <c r="B22" s="27">
        <v>1.4809071047750496E-2</v>
      </c>
      <c r="C22" s="27">
        <v>4.9891131671918929E-2</v>
      </c>
      <c r="D22" s="18"/>
      <c r="E22" s="18"/>
    </row>
    <row r="23" spans="1:5">
      <c r="A23" s="19" t="s">
        <v>28</v>
      </c>
      <c r="B23" s="27">
        <v>8.8626968159484249E-3</v>
      </c>
      <c r="C23" s="27">
        <v>4.7631923937864848E-2</v>
      </c>
      <c r="D23" s="18"/>
      <c r="E23" s="18"/>
    </row>
    <row r="24" spans="1:5">
      <c r="A24" s="19" t="s">
        <v>33</v>
      </c>
      <c r="B24" s="27">
        <v>1.6584014450229733E-2</v>
      </c>
      <c r="C24" s="27">
        <v>5.628644766787292E-2</v>
      </c>
      <c r="D24" s="18"/>
      <c r="E24" s="18"/>
    </row>
    <row r="25" spans="1:5">
      <c r="A25" s="19" t="s">
        <v>36</v>
      </c>
      <c r="B25" s="27">
        <v>3.1301766268029461E-2</v>
      </c>
      <c r="C25" s="27">
        <v>7.5006908099718425E-2</v>
      </c>
      <c r="D25" s="18"/>
      <c r="E25" s="18"/>
    </row>
    <row r="26" spans="1:5">
      <c r="A26" s="19" t="s">
        <v>64</v>
      </c>
      <c r="B26" s="27">
        <v>2.9609085708302195E-2</v>
      </c>
      <c r="C26" s="27">
        <v>6.5987266614339971E-2</v>
      </c>
      <c r="D26" s="18"/>
      <c r="E26" s="18"/>
    </row>
    <row r="27" spans="1:5">
      <c r="A27" s="19" t="s">
        <v>65</v>
      </c>
      <c r="B27" s="27">
        <v>1.390406432804034E-2</v>
      </c>
      <c r="C27" s="27">
        <v>4.5035806326352755E-2</v>
      </c>
      <c r="D27" s="18"/>
      <c r="E27" s="18"/>
    </row>
    <row r="28" spans="1:5">
      <c r="A28" s="19" t="s">
        <v>85</v>
      </c>
      <c r="B28" s="27">
        <v>1.2795937430497447E-2</v>
      </c>
      <c r="C28" s="27">
        <v>4.6158989789826528E-2</v>
      </c>
      <c r="D28" s="18"/>
      <c r="E28" s="18"/>
    </row>
    <row r="29" spans="1:5">
      <c r="A29" s="19" t="s">
        <v>63</v>
      </c>
      <c r="B29" s="27">
        <v>1.1388686818678299E-2</v>
      </c>
      <c r="C29" s="27">
        <v>4.9025225100798889E-2</v>
      </c>
      <c r="D29" s="18"/>
      <c r="E29" s="18"/>
    </row>
    <row r="31" spans="1:5">
      <c r="A31" t="s">
        <v>584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BFAF-7259-4379-B320-1C7BD07BE8CB}">
  <dimension ref="A1:G31"/>
  <sheetViews>
    <sheetView topLeftCell="A9" workbookViewId="0">
      <selection activeCell="F29" sqref="F29"/>
    </sheetView>
  </sheetViews>
  <sheetFormatPr defaultRowHeight="14"/>
  <cols>
    <col min="1" max="1" width="12.9140625" customWidth="1"/>
  </cols>
  <sheetData>
    <row r="1" spans="1:6">
      <c r="A1" s="21" t="s">
        <v>765</v>
      </c>
      <c r="B1" s="21" t="s">
        <v>764</v>
      </c>
    </row>
    <row r="3" spans="1:6">
      <c r="A3" s="19"/>
      <c r="B3" s="20">
        <v>2019</v>
      </c>
      <c r="C3" s="20">
        <v>2020</v>
      </c>
      <c r="D3" s="20">
        <v>2021</v>
      </c>
      <c r="E3" s="20">
        <v>2022</v>
      </c>
      <c r="F3" s="20">
        <v>2023</v>
      </c>
    </row>
    <row r="4" spans="1:6">
      <c r="A4" s="19" t="s">
        <v>25</v>
      </c>
      <c r="B4" s="23">
        <v>1871</v>
      </c>
      <c r="C4" s="23">
        <v>1476.6636979841201</v>
      </c>
      <c r="D4" s="23">
        <v>2023.7147846001001</v>
      </c>
      <c r="E4" s="23">
        <v>2478.8438260617795</v>
      </c>
      <c r="F4" s="23">
        <v>3122.7232566919997</v>
      </c>
    </row>
    <row r="5" spans="1:6">
      <c r="A5" s="19" t="s">
        <v>62</v>
      </c>
      <c r="B5" s="23">
        <v>8042</v>
      </c>
      <c r="C5" s="23">
        <v>7814.5132300340392</v>
      </c>
      <c r="D5" s="23">
        <v>8941.8808104516902</v>
      </c>
      <c r="E5" s="23">
        <v>10250.404797390833</v>
      </c>
      <c r="F5" s="23">
        <v>11170.667254924101</v>
      </c>
    </row>
    <row r="6" spans="1:6">
      <c r="A6" s="19" t="s">
        <v>192</v>
      </c>
      <c r="B6" s="23">
        <v>5115</v>
      </c>
      <c r="C6" s="23">
        <v>5347.9196401723993</v>
      </c>
      <c r="D6" s="23">
        <v>6633.0034587372302</v>
      </c>
      <c r="E6" s="23">
        <v>7325.209203082245</v>
      </c>
      <c r="F6" s="23">
        <v>7705.4692511310059</v>
      </c>
    </row>
    <row r="7" spans="1:6">
      <c r="A7" s="19" t="s">
        <v>19</v>
      </c>
      <c r="B7" s="23">
        <v>5254</v>
      </c>
      <c r="C7" s="23">
        <v>4542.6717873051193</v>
      </c>
      <c r="D7" s="23">
        <v>5768.3148848120791</v>
      </c>
      <c r="E7" s="23">
        <v>7579.8228969360234</v>
      </c>
      <c r="F7" s="23">
        <v>6970.8886994638569</v>
      </c>
    </row>
    <row r="8" spans="1:6">
      <c r="A8" s="19" t="s">
        <v>28</v>
      </c>
      <c r="B8" s="23">
        <v>7048</v>
      </c>
      <c r="C8" s="23">
        <v>6807.1355646250004</v>
      </c>
      <c r="D8" s="23">
        <v>7001.2314411874004</v>
      </c>
      <c r="E8" s="23">
        <v>7351.585373558044</v>
      </c>
      <c r="F8" s="23">
        <v>8316.9149749427052</v>
      </c>
    </row>
    <row r="9" spans="1:6">
      <c r="A9" s="19" t="s">
        <v>33</v>
      </c>
      <c r="B9" s="23">
        <v>7998</v>
      </c>
      <c r="C9" s="23">
        <v>6614.1378487967604</v>
      </c>
      <c r="D9" s="23">
        <v>8789.2921048347507</v>
      </c>
      <c r="E9" s="23">
        <v>9796.8659480561928</v>
      </c>
      <c r="F9" s="23">
        <v>11556.170570690989</v>
      </c>
    </row>
    <row r="10" spans="1:6">
      <c r="A10" s="19" t="s">
        <v>36</v>
      </c>
      <c r="B10" s="23">
        <v>27182</v>
      </c>
      <c r="C10" s="23">
        <v>27694.1825011744</v>
      </c>
      <c r="D10" s="23">
        <v>33220.908291923588</v>
      </c>
      <c r="E10" s="23">
        <v>40943.357862550962</v>
      </c>
      <c r="F10" s="23">
        <v>43289.56194757959</v>
      </c>
    </row>
    <row r="11" spans="1:6">
      <c r="A11" s="19" t="s">
        <v>64</v>
      </c>
      <c r="B11" s="23">
        <v>19731</v>
      </c>
      <c r="C11" s="23">
        <v>19581.326315547481</v>
      </c>
      <c r="D11" s="23">
        <v>22352.713292509263</v>
      </c>
      <c r="E11" s="23">
        <v>23435.703144732568</v>
      </c>
      <c r="F11" s="23">
        <v>23392.552002050132</v>
      </c>
    </row>
    <row r="12" spans="1:6">
      <c r="A12" s="19" t="s">
        <v>65</v>
      </c>
      <c r="B12" s="23">
        <v>6349</v>
      </c>
      <c r="C12" s="23">
        <v>5959.38444879074</v>
      </c>
      <c r="D12" s="23">
        <v>6686.0845950419607</v>
      </c>
      <c r="E12" s="23">
        <v>7840.992615840245</v>
      </c>
      <c r="F12" s="23">
        <v>8374.4982579979478</v>
      </c>
    </row>
    <row r="13" spans="1:6">
      <c r="A13" s="19" t="s">
        <v>85</v>
      </c>
      <c r="B13" s="23">
        <v>1996</v>
      </c>
      <c r="C13" s="23">
        <v>1896.2485029559</v>
      </c>
      <c r="D13" s="23">
        <v>2364.1473130302097</v>
      </c>
      <c r="E13" s="23">
        <v>3015.7254974051998</v>
      </c>
      <c r="F13" s="23">
        <v>3760.0189902996894</v>
      </c>
    </row>
    <row r="14" spans="1:6">
      <c r="A14" s="19" t="s">
        <v>63</v>
      </c>
      <c r="B14" s="23">
        <v>6793</v>
      </c>
      <c r="C14" s="23">
        <v>6573.0908425841408</v>
      </c>
      <c r="D14" s="23">
        <v>7255.5822660660087</v>
      </c>
      <c r="E14" s="23">
        <v>8586.1676985272097</v>
      </c>
      <c r="F14" s="23">
        <v>8994.7070744686735</v>
      </c>
    </row>
    <row r="16" spans="1:6">
      <c r="A16" s="21" t="s">
        <v>766</v>
      </c>
      <c r="B16" s="21" t="s">
        <v>586</v>
      </c>
    </row>
    <row r="18" spans="1:7">
      <c r="A18" s="19"/>
      <c r="B18" s="20">
        <v>2019</v>
      </c>
      <c r="C18" s="20">
        <v>2020</v>
      </c>
      <c r="D18" s="20">
        <v>2021</v>
      </c>
      <c r="E18" s="20">
        <v>2022</v>
      </c>
      <c r="F18" s="20">
        <v>2023</v>
      </c>
    </row>
    <row r="19" spans="1:7">
      <c r="A19" s="19" t="s">
        <v>25</v>
      </c>
      <c r="B19" s="29">
        <v>3.3374955404923294E-2</v>
      </c>
      <c r="C19" s="29">
        <v>2.8022842736201158E-2</v>
      </c>
      <c r="D19" s="29">
        <v>3.5354905391336476E-2</v>
      </c>
      <c r="E19" s="29">
        <v>3.9747992849428829E-2</v>
      </c>
      <c r="F19" s="29">
        <v>4.532846462806462E-2</v>
      </c>
      <c r="G19" s="49"/>
    </row>
    <row r="20" spans="1:7">
      <c r="A20" s="19" t="s">
        <v>62</v>
      </c>
      <c r="B20" s="29">
        <v>4.2316738843314411E-2</v>
      </c>
      <c r="C20" s="29">
        <v>4.2106780772647151E-2</v>
      </c>
      <c r="D20" s="29">
        <v>4.4857208554445346E-2</v>
      </c>
      <c r="E20" s="29">
        <v>4.6205255008635905E-2</v>
      </c>
      <c r="F20" s="29">
        <v>4.5896917879106033E-2</v>
      </c>
      <c r="G20" s="49"/>
    </row>
    <row r="21" spans="1:7">
      <c r="A21" s="19" t="s">
        <v>192</v>
      </c>
      <c r="B21" s="29">
        <v>3.9804518182454882E-2</v>
      </c>
      <c r="C21" s="29">
        <v>4.3279513463727368E-2</v>
      </c>
      <c r="D21" s="29">
        <v>4.8284271104701258E-2</v>
      </c>
      <c r="E21" s="29">
        <v>4.8613052501143089E-2</v>
      </c>
      <c r="F21" s="29">
        <v>4.7034471031039068E-2</v>
      </c>
      <c r="G21" s="49"/>
    </row>
    <row r="22" spans="1:7">
      <c r="A22" s="19" t="s">
        <v>19</v>
      </c>
      <c r="B22" s="29">
        <v>4.6333612593147847E-2</v>
      </c>
      <c r="C22" s="29">
        <v>4.1065927076769086E-2</v>
      </c>
      <c r="D22" s="29">
        <v>4.8487495354197274E-2</v>
      </c>
      <c r="E22" s="29">
        <v>5.9100089641929476E-2</v>
      </c>
      <c r="F22" s="29">
        <v>4.9891131671918929E-2</v>
      </c>
      <c r="G22" s="49"/>
    </row>
    <row r="23" spans="1:7">
      <c r="A23" s="19" t="s">
        <v>28</v>
      </c>
      <c r="B23" s="29">
        <v>4.9042870761458759E-2</v>
      </c>
      <c r="C23" s="29">
        <v>5.012913547650083E-2</v>
      </c>
      <c r="D23" s="29">
        <v>4.7699460690208348E-2</v>
      </c>
      <c r="E23" s="29">
        <v>4.6248020719413967E-2</v>
      </c>
      <c r="F23" s="29">
        <v>4.7631923937864848E-2</v>
      </c>
      <c r="G23" s="49"/>
    </row>
    <row r="24" spans="1:7">
      <c r="A24" s="19" t="s">
        <v>33</v>
      </c>
      <c r="B24" s="29">
        <v>4.7445883336991533E-2</v>
      </c>
      <c r="C24" s="29">
        <v>4.1343012643902194E-2</v>
      </c>
      <c r="D24" s="29">
        <v>5.0623147440040726E-2</v>
      </c>
      <c r="E24" s="29">
        <v>5.2219873076074542E-2</v>
      </c>
      <c r="F24" s="29">
        <v>5.628644766787292E-2</v>
      </c>
      <c r="G24" s="49"/>
    </row>
    <row r="25" spans="1:7">
      <c r="A25" s="19" t="s">
        <v>36</v>
      </c>
      <c r="B25" s="29">
        <v>5.7557643401791821E-2</v>
      </c>
      <c r="C25" s="29">
        <v>6.3555355264554594E-2</v>
      </c>
      <c r="D25" s="29">
        <v>7.0914538346433423E-2</v>
      </c>
      <c r="E25" s="29">
        <v>7.7285011566414472E-2</v>
      </c>
      <c r="F25" s="29">
        <v>7.5006908099718425E-2</v>
      </c>
      <c r="G25" s="49"/>
    </row>
    <row r="26" spans="1:7">
      <c r="A26" s="19" t="s">
        <v>64</v>
      </c>
      <c r="B26" s="29">
        <v>6.6605904096409943E-2</v>
      </c>
      <c r="C26" s="29">
        <v>6.7178279061034366E-2</v>
      </c>
      <c r="D26" s="29">
        <v>7.3589664104814725E-2</v>
      </c>
      <c r="E26" s="29">
        <v>7.1856919473399991E-2</v>
      </c>
      <c r="F26" s="29">
        <v>6.5987266614339971E-2</v>
      </c>
      <c r="G26" s="49"/>
    </row>
    <row r="27" spans="1:7">
      <c r="A27" s="19" t="s">
        <v>65</v>
      </c>
      <c r="B27" s="29">
        <v>4.3182838409533006E-2</v>
      </c>
      <c r="C27" s="29">
        <v>4.231585694052261E-2</v>
      </c>
      <c r="D27" s="29">
        <v>4.2670508166020769E-2</v>
      </c>
      <c r="E27" s="29">
        <v>4.5954804809641349E-2</v>
      </c>
      <c r="F27" s="29">
        <v>4.5035806326352755E-2</v>
      </c>
      <c r="G27" s="49"/>
    </row>
    <row r="28" spans="1:7">
      <c r="A28" s="19" t="s">
        <v>85</v>
      </c>
      <c r="B28" s="29">
        <v>2.9212463594186777E-2</v>
      </c>
      <c r="C28" s="29">
        <v>2.9130031076500862E-2</v>
      </c>
      <c r="D28" s="29">
        <v>3.4589853587964674E-2</v>
      </c>
      <c r="E28" s="29">
        <v>4.0222008047870676E-2</v>
      </c>
      <c r="F28" s="29">
        <v>4.6158989789826528E-2</v>
      </c>
      <c r="G28" s="49"/>
    </row>
    <row r="29" spans="1:7">
      <c r="A29" s="19" t="s">
        <v>63</v>
      </c>
      <c r="B29" s="29">
        <v>4.5513018076567463E-2</v>
      </c>
      <c r="C29" s="29">
        <v>4.648644848289326E-2</v>
      </c>
      <c r="D29" s="29">
        <v>4.7760487809486878E-2</v>
      </c>
      <c r="E29" s="29">
        <v>5.1455465454479703E-2</v>
      </c>
      <c r="F29" s="29">
        <v>4.9025225100798889E-2</v>
      </c>
      <c r="G29" s="49"/>
    </row>
    <row r="31" spans="1:7">
      <c r="A31" t="s">
        <v>587</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E5C77-E63E-4D90-AD9D-2C064AA58651}">
  <dimension ref="A1:E36"/>
  <sheetViews>
    <sheetView topLeftCell="A14" workbookViewId="0">
      <selection activeCell="B27" sqref="B27"/>
    </sheetView>
  </sheetViews>
  <sheetFormatPr defaultRowHeight="14"/>
  <cols>
    <col min="1" max="1" width="21.6640625" customWidth="1"/>
    <col min="2" max="2" width="13.75" customWidth="1"/>
    <col min="3" max="3" width="12.08203125" bestFit="1" customWidth="1"/>
    <col min="4" max="4" width="18.6640625" customWidth="1"/>
  </cols>
  <sheetData>
    <row r="1" spans="1:5">
      <c r="A1" s="21" t="s">
        <v>769</v>
      </c>
      <c r="B1" s="21" t="s">
        <v>767</v>
      </c>
    </row>
    <row r="3" spans="1:5" ht="42">
      <c r="A3" s="20" t="s">
        <v>171</v>
      </c>
      <c r="B3" s="20">
        <v>2020</v>
      </c>
      <c r="C3" s="20">
        <v>2025</v>
      </c>
      <c r="D3" s="52" t="s">
        <v>127</v>
      </c>
    </row>
    <row r="4" spans="1:5">
      <c r="A4" s="19" t="s">
        <v>19</v>
      </c>
      <c r="B4" s="47">
        <v>100426</v>
      </c>
      <c r="C4" s="23">
        <v>125866</v>
      </c>
      <c r="D4" s="28">
        <v>0.25332085316551489</v>
      </c>
      <c r="E4" s="18"/>
    </row>
    <row r="5" spans="1:5">
      <c r="A5" s="19" t="s">
        <v>33</v>
      </c>
      <c r="B5" s="47">
        <v>154134</v>
      </c>
      <c r="C5" s="23">
        <v>183419</v>
      </c>
      <c r="D5" s="28">
        <v>0.18999701558384263</v>
      </c>
      <c r="E5" s="18"/>
    </row>
    <row r="6" spans="1:5">
      <c r="A6" s="19" t="s">
        <v>36</v>
      </c>
      <c r="B6" s="47">
        <v>392983</v>
      </c>
      <c r="C6" s="23">
        <v>403894</v>
      </c>
      <c r="D6" s="28">
        <v>2.7764559790118149E-2</v>
      </c>
      <c r="E6" s="18"/>
    </row>
    <row r="7" spans="1:5">
      <c r="A7" s="19" t="s">
        <v>25</v>
      </c>
      <c r="B7" s="47">
        <v>44153</v>
      </c>
      <c r="C7" s="23">
        <v>53664</v>
      </c>
      <c r="D7" s="28">
        <v>0.21541005141213507</v>
      </c>
      <c r="E7" s="18"/>
    </row>
    <row r="8" spans="1:5">
      <c r="A8" s="19" t="s">
        <v>62</v>
      </c>
      <c r="B8" s="47">
        <v>173921</v>
      </c>
      <c r="C8" s="23">
        <v>205190</v>
      </c>
      <c r="D8" s="28">
        <v>0.17978852467499612</v>
      </c>
      <c r="E8" s="18"/>
    </row>
    <row r="9" spans="1:5">
      <c r="A9" s="19" t="s">
        <v>128</v>
      </c>
      <c r="B9" s="47">
        <v>41112</v>
      </c>
      <c r="C9" s="23">
        <v>47460</v>
      </c>
      <c r="D9" s="28">
        <v>0.15440747227086982</v>
      </c>
      <c r="E9" s="18"/>
    </row>
    <row r="10" spans="1:5">
      <c r="A10" s="19" t="s">
        <v>63</v>
      </c>
      <c r="B10" s="47">
        <v>136897</v>
      </c>
      <c r="C10" s="23">
        <v>155851</v>
      </c>
      <c r="D10" s="28">
        <v>0.13845445846147103</v>
      </c>
      <c r="E10" s="18"/>
    </row>
    <row r="11" spans="1:5">
      <c r="A11" s="19" t="s">
        <v>64</v>
      </c>
      <c r="B11" s="47">
        <v>278598</v>
      </c>
      <c r="C11" s="23">
        <v>314380</v>
      </c>
      <c r="D11" s="28">
        <v>0.12843595431410132</v>
      </c>
      <c r="E11" s="45"/>
    </row>
    <row r="12" spans="1:5">
      <c r="A12" s="19" t="s">
        <v>65</v>
      </c>
      <c r="B12" s="47">
        <v>167211</v>
      </c>
      <c r="C12" s="23">
        <v>205574</v>
      </c>
      <c r="D12" s="28">
        <v>0.22942868591181201</v>
      </c>
      <c r="E12" s="18"/>
    </row>
    <row r="13" spans="1:5">
      <c r="A13" s="19" t="s">
        <v>85</v>
      </c>
      <c r="B13" s="47">
        <v>56200</v>
      </c>
      <c r="C13" s="23">
        <v>67297</v>
      </c>
      <c r="D13" s="28">
        <v>0.19745551601423489</v>
      </c>
      <c r="E13" s="18"/>
    </row>
    <row r="14" spans="1:5">
      <c r="A14" s="19" t="s">
        <v>28</v>
      </c>
      <c r="B14" s="47">
        <v>128907</v>
      </c>
      <c r="C14" s="23">
        <v>153180</v>
      </c>
      <c r="D14" s="28">
        <v>0.18829854080848984</v>
      </c>
      <c r="E14" s="18"/>
    </row>
    <row r="15" spans="1:5">
      <c r="A15" s="19" t="s">
        <v>106</v>
      </c>
      <c r="B15" s="47">
        <v>117099</v>
      </c>
      <c r="C15" s="23">
        <v>129479</v>
      </c>
      <c r="D15" s="28">
        <v>0.10572250830493855</v>
      </c>
      <c r="E15" s="18"/>
    </row>
    <row r="16" spans="1:5">
      <c r="A16" s="20" t="s">
        <v>172</v>
      </c>
      <c r="B16" s="25">
        <v>1571763</v>
      </c>
      <c r="C16" s="25">
        <v>2045254</v>
      </c>
      <c r="D16" s="53">
        <v>0.3</v>
      </c>
      <c r="E16" s="18"/>
    </row>
    <row r="18" spans="1:2">
      <c r="A18" s="21" t="s">
        <v>770</v>
      </c>
      <c r="B18" s="21" t="s">
        <v>768</v>
      </c>
    </row>
    <row r="19" spans="1:2">
      <c r="A19" s="21"/>
      <c r="B19" s="21"/>
    </row>
    <row r="20" spans="1:2" ht="42">
      <c r="A20" s="20" t="s">
        <v>171</v>
      </c>
      <c r="B20" s="52" t="s">
        <v>185</v>
      </c>
    </row>
    <row r="21" spans="1:2">
      <c r="A21" s="19" t="s">
        <v>19</v>
      </c>
      <c r="B21" s="29">
        <v>5.5532343422890006E-2</v>
      </c>
    </row>
    <row r="22" spans="1:2">
      <c r="A22" s="19" t="s">
        <v>33</v>
      </c>
      <c r="B22" s="29">
        <v>6.1887619810489639E-2</v>
      </c>
    </row>
    <row r="23" spans="1:2">
      <c r="A23" s="19" t="s">
        <v>36</v>
      </c>
      <c r="B23" s="29">
        <v>7.7327384964951354E-2</v>
      </c>
    </row>
    <row r="24" spans="1:2">
      <c r="A24" s="19" t="s">
        <v>25</v>
      </c>
      <c r="B24" s="29">
        <v>4.5873802591514239E-2</v>
      </c>
    </row>
    <row r="25" spans="1:2">
      <c r="A25" s="19" t="s">
        <v>62</v>
      </c>
      <c r="B25" s="29">
        <v>5.8325720110449057E-2</v>
      </c>
    </row>
    <row r="26" spans="1:2">
      <c r="A26" s="19" t="s">
        <v>128</v>
      </c>
      <c r="B26" s="29">
        <v>5.3101266106041413E-2</v>
      </c>
    </row>
    <row r="27" spans="1:2">
      <c r="A27" s="19" t="s">
        <v>63</v>
      </c>
      <c r="B27" s="29">
        <v>5.8416910022043481E-2</v>
      </c>
    </row>
    <row r="28" spans="1:2">
      <c r="A28" s="19" t="s">
        <v>64</v>
      </c>
      <c r="B28" s="29">
        <v>6.9381669362071768E-2</v>
      </c>
    </row>
    <row r="29" spans="1:2">
      <c r="A29" s="19" t="s">
        <v>65</v>
      </c>
      <c r="B29" s="29">
        <v>7.181333437666805E-2</v>
      </c>
    </row>
    <row r="30" spans="1:2">
      <c r="A30" s="19" t="s">
        <v>85</v>
      </c>
      <c r="B30" s="29">
        <v>4.7949378019680786E-2</v>
      </c>
    </row>
    <row r="31" spans="1:2">
      <c r="A31" s="19" t="s">
        <v>28</v>
      </c>
      <c r="B31" s="29">
        <v>5.4698352050563302E-2</v>
      </c>
    </row>
    <row r="32" spans="1:2">
      <c r="A32" s="19" t="s">
        <v>106</v>
      </c>
      <c r="B32" s="29">
        <v>5.0023953576423502E-2</v>
      </c>
    </row>
    <row r="33" spans="1:2">
      <c r="A33" s="20" t="s">
        <v>172</v>
      </c>
      <c r="B33" s="51">
        <v>6.2186538575265939E-2</v>
      </c>
    </row>
    <row r="35" spans="1:2">
      <c r="A35" t="s">
        <v>15</v>
      </c>
    </row>
    <row r="36" spans="1:2">
      <c r="A36" t="s">
        <v>187</v>
      </c>
    </row>
  </sheetData>
  <sortState xmlns:xlrd2="http://schemas.microsoft.com/office/spreadsheetml/2017/richdata2" ref="A21:B32">
    <sortCondition ref="A21:A32"/>
  </sortState>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99F4-49F5-4BBF-9CDC-FD1CD857F678}">
  <dimension ref="A1:L25"/>
  <sheetViews>
    <sheetView workbookViewId="0">
      <selection activeCell="C35" sqref="C35"/>
    </sheetView>
  </sheetViews>
  <sheetFormatPr defaultColWidth="6.9140625" defaultRowHeight="12.5"/>
  <cols>
    <col min="1" max="1" width="24.6640625" style="9" customWidth="1"/>
    <col min="2" max="2" width="17.75" style="9" customWidth="1"/>
    <col min="3" max="3" width="3" style="9" customWidth="1"/>
    <col min="4" max="4" width="18.83203125" style="9" bestFit="1" customWidth="1"/>
    <col min="5" max="5" width="27.08203125" style="9" bestFit="1" customWidth="1"/>
    <col min="6" max="6" width="3.25" style="9" customWidth="1"/>
    <col min="7" max="7" width="18.5" style="9" bestFit="1" customWidth="1"/>
    <col min="8" max="8" width="27.08203125" style="9" bestFit="1" customWidth="1"/>
    <col min="9" max="9" width="2.75" style="9" customWidth="1"/>
    <col min="10" max="10" width="17.25" style="9" bestFit="1" customWidth="1"/>
    <col min="11" max="11" width="27.08203125" style="9" bestFit="1" customWidth="1"/>
    <col min="12" max="12" width="2.75" style="9" customWidth="1"/>
    <col min="13" max="16384" width="6.9140625" style="9"/>
  </cols>
  <sheetData>
    <row r="1" spans="1:12" ht="14">
      <c r="A1" s="125" t="s">
        <v>147</v>
      </c>
      <c r="B1" s="125" t="s">
        <v>142</v>
      </c>
      <c r="C1" s="126"/>
      <c r="D1" s="126"/>
      <c r="E1" s="126"/>
      <c r="F1" s="126"/>
      <c r="G1" s="126"/>
      <c r="H1" s="126"/>
      <c r="I1" s="126"/>
      <c r="J1" s="126"/>
      <c r="K1" s="126"/>
      <c r="L1" s="126"/>
    </row>
    <row r="2" spans="1:12" ht="14">
      <c r="A2" s="126"/>
      <c r="B2" s="126"/>
      <c r="C2" s="126"/>
      <c r="D2" s="126"/>
      <c r="E2" s="126"/>
      <c r="F2" s="126"/>
      <c r="G2" s="126"/>
      <c r="H2" s="126"/>
      <c r="I2" s="126"/>
      <c r="J2" s="126"/>
      <c r="K2" s="126"/>
      <c r="L2" s="126"/>
    </row>
    <row r="3" spans="1:12" ht="14">
      <c r="A3" s="127" t="s">
        <v>33</v>
      </c>
      <c r="B3" s="127" t="s">
        <v>34</v>
      </c>
      <c r="C3" s="128" t="s">
        <v>35</v>
      </c>
      <c r="D3" s="127" t="s">
        <v>19</v>
      </c>
      <c r="E3" s="127" t="s">
        <v>34</v>
      </c>
      <c r="F3" s="128" t="s">
        <v>35</v>
      </c>
      <c r="G3" s="129" t="s">
        <v>36</v>
      </c>
      <c r="H3" s="127" t="s">
        <v>34</v>
      </c>
      <c r="I3" s="128" t="s">
        <v>35</v>
      </c>
      <c r="J3" s="129" t="s">
        <v>37</v>
      </c>
      <c r="K3" s="127" t="s">
        <v>34</v>
      </c>
      <c r="L3" s="128" t="s">
        <v>35</v>
      </c>
    </row>
    <row r="4" spans="1:12" ht="14">
      <c r="A4" s="41" t="s">
        <v>38</v>
      </c>
      <c r="B4" s="41" t="s">
        <v>39</v>
      </c>
      <c r="C4" s="130">
        <v>31.6</v>
      </c>
      <c r="D4" s="131" t="s">
        <v>40</v>
      </c>
      <c r="E4" s="131" t="s">
        <v>39</v>
      </c>
      <c r="F4" s="132">
        <v>43.8</v>
      </c>
      <c r="G4" s="41" t="s">
        <v>41</v>
      </c>
      <c r="H4" s="41" t="s">
        <v>42</v>
      </c>
      <c r="I4" s="130">
        <v>8.1999999999999993</v>
      </c>
      <c r="J4" s="41" t="s">
        <v>43</v>
      </c>
      <c r="K4" s="41" t="s">
        <v>39</v>
      </c>
      <c r="L4" s="130">
        <v>5.2</v>
      </c>
    </row>
    <row r="5" spans="1:12" ht="14">
      <c r="A5" s="41" t="s">
        <v>51</v>
      </c>
      <c r="B5" s="41" t="s">
        <v>39</v>
      </c>
      <c r="C5" s="132">
        <v>8.1999999999999993</v>
      </c>
      <c r="D5" s="131" t="s">
        <v>46</v>
      </c>
      <c r="E5" s="131" t="s">
        <v>39</v>
      </c>
      <c r="F5" s="132">
        <v>24.6</v>
      </c>
      <c r="G5" s="41" t="s">
        <v>61</v>
      </c>
      <c r="H5" s="41" t="s">
        <v>50</v>
      </c>
      <c r="I5" s="130">
        <v>7.2</v>
      </c>
      <c r="J5" s="41" t="s">
        <v>54</v>
      </c>
      <c r="K5" s="41" t="s">
        <v>45</v>
      </c>
      <c r="L5" s="130">
        <v>1.9</v>
      </c>
    </row>
    <row r="6" spans="1:12" ht="14">
      <c r="A6" s="41" t="s">
        <v>44</v>
      </c>
      <c r="B6" s="41" t="s">
        <v>45</v>
      </c>
      <c r="C6" s="130">
        <v>7.8</v>
      </c>
      <c r="D6" s="131" t="s">
        <v>52</v>
      </c>
      <c r="E6" s="131" t="s">
        <v>39</v>
      </c>
      <c r="F6" s="132">
        <v>14.2</v>
      </c>
      <c r="G6" s="41" t="s">
        <v>53</v>
      </c>
      <c r="H6" s="41" t="s">
        <v>39</v>
      </c>
      <c r="I6" s="130">
        <v>7</v>
      </c>
      <c r="J6" s="41" t="s">
        <v>416</v>
      </c>
      <c r="K6" s="41" t="s">
        <v>48</v>
      </c>
      <c r="L6" s="130">
        <v>1.7</v>
      </c>
    </row>
    <row r="7" spans="1:12" ht="14">
      <c r="A7" s="41" t="s">
        <v>55</v>
      </c>
      <c r="B7" s="41" t="s">
        <v>45</v>
      </c>
      <c r="C7" s="130">
        <v>6.9</v>
      </c>
      <c r="D7" s="131" t="s">
        <v>56</v>
      </c>
      <c r="E7" s="131" t="s">
        <v>45</v>
      </c>
      <c r="F7" s="132">
        <v>10.9</v>
      </c>
      <c r="G7" s="41" t="s">
        <v>47</v>
      </c>
      <c r="H7" s="41" t="s">
        <v>48</v>
      </c>
      <c r="I7" s="130">
        <v>6.9</v>
      </c>
      <c r="J7" s="41" t="s">
        <v>49</v>
      </c>
      <c r="K7" s="41" t="s">
        <v>50</v>
      </c>
      <c r="L7" s="130">
        <v>1.6</v>
      </c>
    </row>
    <row r="8" spans="1:12" ht="14">
      <c r="A8" s="41" t="s">
        <v>260</v>
      </c>
      <c r="B8" s="41" t="s">
        <v>39</v>
      </c>
      <c r="C8" s="130">
        <v>6.7</v>
      </c>
      <c r="D8" s="131" t="s">
        <v>60</v>
      </c>
      <c r="E8" s="131" t="s">
        <v>39</v>
      </c>
      <c r="F8" s="132">
        <v>9.3000000000000007</v>
      </c>
      <c r="G8" s="41" t="s">
        <v>57</v>
      </c>
      <c r="H8" s="41" t="s">
        <v>42</v>
      </c>
      <c r="I8" s="130">
        <v>6.7</v>
      </c>
      <c r="J8" s="41" t="s">
        <v>58</v>
      </c>
      <c r="K8" s="41" t="s">
        <v>50</v>
      </c>
      <c r="L8" s="130">
        <v>1.2</v>
      </c>
    </row>
    <row r="9" spans="1:12" ht="14">
      <c r="A9" s="129" t="s">
        <v>62</v>
      </c>
      <c r="B9" s="127" t="s">
        <v>34</v>
      </c>
      <c r="C9" s="128" t="s">
        <v>35</v>
      </c>
      <c r="D9" s="129" t="s">
        <v>63</v>
      </c>
      <c r="E9" s="127" t="s">
        <v>34</v>
      </c>
      <c r="F9" s="128" t="s">
        <v>35</v>
      </c>
      <c r="G9" s="133" t="s">
        <v>64</v>
      </c>
      <c r="H9" s="127" t="s">
        <v>34</v>
      </c>
      <c r="I9" s="128" t="s">
        <v>35</v>
      </c>
      <c r="J9" s="129" t="s">
        <v>65</v>
      </c>
      <c r="K9" s="127" t="s">
        <v>34</v>
      </c>
      <c r="L9" s="128" t="s">
        <v>35</v>
      </c>
    </row>
    <row r="10" spans="1:12" ht="14">
      <c r="A10" s="41" t="s">
        <v>66</v>
      </c>
      <c r="B10" s="41" t="s">
        <v>45</v>
      </c>
      <c r="C10" s="130">
        <v>7.2</v>
      </c>
      <c r="D10" s="134" t="s">
        <v>67</v>
      </c>
      <c r="E10" s="134" t="s">
        <v>45</v>
      </c>
      <c r="F10" s="130">
        <v>25</v>
      </c>
      <c r="G10" s="41" t="s">
        <v>68</v>
      </c>
      <c r="H10" s="41" t="s">
        <v>45</v>
      </c>
      <c r="I10" s="130">
        <v>17.600000000000001</v>
      </c>
      <c r="J10" s="41" t="s">
        <v>69</v>
      </c>
      <c r="K10" s="41" t="s">
        <v>45</v>
      </c>
      <c r="L10" s="130">
        <v>7.5</v>
      </c>
    </row>
    <row r="11" spans="1:12" ht="14">
      <c r="A11" s="41" t="s">
        <v>70</v>
      </c>
      <c r="B11" s="41" t="s">
        <v>39</v>
      </c>
      <c r="C11" s="130">
        <v>6.9</v>
      </c>
      <c r="D11" s="41" t="s">
        <v>71</v>
      </c>
      <c r="E11" s="41" t="s">
        <v>48</v>
      </c>
      <c r="F11" s="130">
        <v>17.7</v>
      </c>
      <c r="G11" s="41" t="s">
        <v>72</v>
      </c>
      <c r="H11" s="41" t="s">
        <v>45</v>
      </c>
      <c r="I11" s="130">
        <v>10.1</v>
      </c>
      <c r="J11" s="41" t="s">
        <v>73</v>
      </c>
      <c r="K11" s="41" t="s">
        <v>39</v>
      </c>
      <c r="L11" s="130">
        <v>4.5</v>
      </c>
    </row>
    <row r="12" spans="1:12" ht="14">
      <c r="A12" s="41" t="s">
        <v>74</v>
      </c>
      <c r="B12" s="41" t="s">
        <v>39</v>
      </c>
      <c r="C12" s="130">
        <v>3</v>
      </c>
      <c r="D12" s="41" t="s">
        <v>75</v>
      </c>
      <c r="E12" s="41" t="s">
        <v>39</v>
      </c>
      <c r="F12" s="130">
        <v>16.8</v>
      </c>
      <c r="G12" s="41" t="s">
        <v>76</v>
      </c>
      <c r="H12" s="41" t="s">
        <v>48</v>
      </c>
      <c r="I12" s="130">
        <v>9.6</v>
      </c>
      <c r="J12" s="41" t="s">
        <v>77</v>
      </c>
      <c r="K12" s="41" t="s">
        <v>45</v>
      </c>
      <c r="L12" s="130">
        <v>3.5</v>
      </c>
    </row>
    <row r="13" spans="1:12" ht="14">
      <c r="A13" s="41" t="s">
        <v>78</v>
      </c>
      <c r="B13" s="41" t="s">
        <v>45</v>
      </c>
      <c r="C13" s="130">
        <v>2.6</v>
      </c>
      <c r="D13" s="41" t="s">
        <v>79</v>
      </c>
      <c r="E13" s="41" t="s">
        <v>45</v>
      </c>
      <c r="F13" s="130">
        <v>7.2</v>
      </c>
      <c r="G13" s="41" t="s">
        <v>72</v>
      </c>
      <c r="H13" s="41" t="s">
        <v>48</v>
      </c>
      <c r="I13" s="130">
        <v>9.1</v>
      </c>
      <c r="J13" s="41" t="s">
        <v>80</v>
      </c>
      <c r="K13" s="41" t="s">
        <v>45</v>
      </c>
      <c r="L13" s="130">
        <v>3.3</v>
      </c>
    </row>
    <row r="14" spans="1:12" ht="14">
      <c r="A14" s="41" t="s">
        <v>81</v>
      </c>
      <c r="B14" s="41" t="s">
        <v>48</v>
      </c>
      <c r="C14" s="130">
        <v>2.6</v>
      </c>
      <c r="D14" s="41" t="s">
        <v>82</v>
      </c>
      <c r="E14" s="41" t="s">
        <v>42</v>
      </c>
      <c r="F14" s="130">
        <v>5.2</v>
      </c>
      <c r="G14" s="41" t="s">
        <v>83</v>
      </c>
      <c r="H14" s="41" t="s">
        <v>45</v>
      </c>
      <c r="I14" s="130">
        <v>5.9</v>
      </c>
      <c r="J14" s="41" t="s">
        <v>411</v>
      </c>
      <c r="K14" s="41" t="s">
        <v>42</v>
      </c>
      <c r="L14" s="130">
        <v>3</v>
      </c>
    </row>
    <row r="15" spans="1:12" ht="14">
      <c r="A15" s="129" t="s">
        <v>85</v>
      </c>
      <c r="B15" s="127" t="s">
        <v>34</v>
      </c>
      <c r="C15" s="128" t="s">
        <v>35</v>
      </c>
      <c r="D15" s="129" t="s">
        <v>28</v>
      </c>
      <c r="E15" s="127" t="s">
        <v>34</v>
      </c>
      <c r="F15" s="128" t="s">
        <v>35</v>
      </c>
      <c r="G15" s="129" t="s">
        <v>86</v>
      </c>
      <c r="H15" s="127" t="s">
        <v>34</v>
      </c>
      <c r="I15" s="128" t="s">
        <v>35</v>
      </c>
      <c r="J15" s="41"/>
      <c r="K15" s="41"/>
      <c r="L15" s="130"/>
    </row>
    <row r="16" spans="1:12" ht="14">
      <c r="A16" s="41" t="s">
        <v>87</v>
      </c>
      <c r="B16" s="41" t="s">
        <v>45</v>
      </c>
      <c r="C16" s="130">
        <v>8.1999999999999993</v>
      </c>
      <c r="D16" s="41" t="s">
        <v>88</v>
      </c>
      <c r="E16" s="41" t="s">
        <v>48</v>
      </c>
      <c r="F16" s="130">
        <v>61.5</v>
      </c>
      <c r="G16" s="135" t="s">
        <v>89</v>
      </c>
      <c r="H16" s="135" t="s">
        <v>45</v>
      </c>
      <c r="I16" s="130">
        <v>3.8</v>
      </c>
      <c r="J16" s="41"/>
      <c r="K16" s="41"/>
      <c r="L16" s="136"/>
    </row>
    <row r="17" spans="1:12" ht="14">
      <c r="A17" s="41" t="s">
        <v>87</v>
      </c>
      <c r="B17" s="41" t="s">
        <v>39</v>
      </c>
      <c r="C17" s="132">
        <v>5.8</v>
      </c>
      <c r="D17" s="41" t="s">
        <v>90</v>
      </c>
      <c r="E17" s="41" t="s">
        <v>45</v>
      </c>
      <c r="F17" s="130">
        <v>23.5</v>
      </c>
      <c r="G17" s="41" t="s">
        <v>91</v>
      </c>
      <c r="H17" s="41" t="s">
        <v>45</v>
      </c>
      <c r="I17" s="130">
        <v>2.8</v>
      </c>
      <c r="J17" s="41"/>
      <c r="K17" s="41"/>
      <c r="L17" s="136"/>
    </row>
    <row r="18" spans="1:12" ht="14">
      <c r="A18" s="41" t="s">
        <v>92</v>
      </c>
      <c r="B18" s="41" t="s">
        <v>45</v>
      </c>
      <c r="C18" s="130">
        <v>2.4</v>
      </c>
      <c r="D18" s="41" t="s">
        <v>99</v>
      </c>
      <c r="E18" s="41" t="s">
        <v>48</v>
      </c>
      <c r="F18" s="130">
        <v>5.4</v>
      </c>
      <c r="G18" s="41" t="s">
        <v>94</v>
      </c>
      <c r="H18" s="41" t="s">
        <v>45</v>
      </c>
      <c r="I18" s="130">
        <v>2.2999999999999998</v>
      </c>
      <c r="J18" s="41"/>
      <c r="K18" s="41"/>
      <c r="L18" s="136"/>
    </row>
    <row r="19" spans="1:12" ht="14">
      <c r="A19" s="41" t="s">
        <v>95</v>
      </c>
      <c r="B19" s="41" t="s">
        <v>45</v>
      </c>
      <c r="C19" s="130">
        <v>2.2999999999999998</v>
      </c>
      <c r="D19" s="41" t="s">
        <v>93</v>
      </c>
      <c r="E19" s="41" t="s">
        <v>48</v>
      </c>
      <c r="F19" s="130">
        <v>4.8</v>
      </c>
      <c r="G19" s="41" t="s">
        <v>97</v>
      </c>
      <c r="H19" s="41" t="s">
        <v>45</v>
      </c>
      <c r="I19" s="130">
        <v>2.2000000000000002</v>
      </c>
      <c r="J19" s="41"/>
      <c r="K19" s="41"/>
      <c r="L19" s="136"/>
    </row>
    <row r="20" spans="1:12" ht="14">
      <c r="A20" s="41" t="s">
        <v>98</v>
      </c>
      <c r="B20" s="41" t="s">
        <v>48</v>
      </c>
      <c r="C20" s="130">
        <v>2.1</v>
      </c>
      <c r="D20" s="41" t="s">
        <v>96</v>
      </c>
      <c r="E20" s="41" t="s">
        <v>45</v>
      </c>
      <c r="F20" s="130">
        <v>4.3</v>
      </c>
      <c r="G20" s="41" t="s">
        <v>100</v>
      </c>
      <c r="H20" s="41" t="s">
        <v>48</v>
      </c>
      <c r="I20" s="130">
        <v>1.9</v>
      </c>
      <c r="J20" s="41"/>
      <c r="K20" s="41"/>
      <c r="L20" s="136"/>
    </row>
    <row r="21" spans="1:12" ht="14">
      <c r="A21" s="126"/>
      <c r="B21" s="126"/>
      <c r="C21" s="126"/>
      <c r="D21" s="126"/>
      <c r="E21" s="126"/>
      <c r="F21" s="126"/>
      <c r="G21" s="126"/>
      <c r="H21" s="126"/>
      <c r="I21" s="126"/>
      <c r="J21" s="126"/>
      <c r="K21" s="126"/>
      <c r="L21" s="126"/>
    </row>
    <row r="22" spans="1:12" ht="14">
      <c r="A22" s="126"/>
      <c r="B22" s="126"/>
      <c r="C22" s="126"/>
      <c r="D22" s="126"/>
      <c r="E22" s="126"/>
      <c r="F22" s="126"/>
      <c r="G22" s="126"/>
      <c r="H22" s="126"/>
      <c r="I22" s="126"/>
      <c r="J22" s="126"/>
      <c r="K22" s="126"/>
      <c r="L22" s="126"/>
    </row>
    <row r="23" spans="1:12" ht="14">
      <c r="A23" s="156" t="s">
        <v>15</v>
      </c>
      <c r="B23" s="137"/>
      <c r="C23" s="126"/>
      <c r="D23" s="126"/>
      <c r="E23" s="126"/>
      <c r="F23" s="126"/>
      <c r="G23" s="126"/>
      <c r="H23" s="126"/>
      <c r="I23" s="126"/>
      <c r="J23" s="126"/>
      <c r="K23" s="126"/>
      <c r="L23" s="126"/>
    </row>
    <row r="24" spans="1:12" ht="14">
      <c r="A24" s="126" t="s">
        <v>32</v>
      </c>
      <c r="B24" s="126"/>
      <c r="C24" s="126"/>
      <c r="D24" s="126"/>
      <c r="E24" s="126"/>
      <c r="F24" s="126"/>
      <c r="G24" s="126"/>
      <c r="H24" s="126"/>
      <c r="I24" s="126"/>
      <c r="J24" s="126"/>
      <c r="K24" s="126"/>
      <c r="L24" s="126"/>
    </row>
    <row r="25" spans="1:12" ht="14">
      <c r="A25" s="126"/>
      <c r="B25" s="126"/>
      <c r="C25" s="126"/>
      <c r="D25" s="126"/>
      <c r="E25" s="126"/>
      <c r="F25" s="126"/>
      <c r="G25" s="126"/>
      <c r="H25" s="126"/>
      <c r="I25" s="126"/>
      <c r="J25" s="126"/>
      <c r="K25" s="126"/>
      <c r="L25" s="126"/>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E5DE7-6279-4822-A739-4AD27DDFBA7E}">
  <dimension ref="A1:T40"/>
  <sheetViews>
    <sheetView workbookViewId="0">
      <selection activeCell="C10" sqref="A10:C11"/>
    </sheetView>
  </sheetViews>
  <sheetFormatPr defaultColWidth="6.9140625" defaultRowHeight="12.5"/>
  <cols>
    <col min="1" max="1" width="29.75" style="9" customWidth="1"/>
    <col min="2" max="2" width="14.9140625" style="9" customWidth="1"/>
    <col min="3" max="3" width="8.4140625" style="9" customWidth="1"/>
    <col min="4" max="5" width="12.75" style="9" customWidth="1"/>
    <col min="6" max="6" width="31.08203125" style="9" customWidth="1"/>
    <col min="7" max="7" width="27.08203125" style="9" bestFit="1" customWidth="1"/>
    <col min="8" max="8" width="3.25" style="9" customWidth="1"/>
    <col min="9" max="9" width="11.33203125" style="9" customWidth="1"/>
    <col min="10" max="10" width="10.5" style="9" customWidth="1"/>
    <col min="11" max="11" width="31.25" style="9" customWidth="1"/>
    <col min="12" max="12" width="27.08203125" style="9" bestFit="1" customWidth="1"/>
    <col min="13" max="13" width="2.75" style="9" customWidth="1"/>
    <col min="14" max="14" width="13.1640625" style="9" customWidth="1"/>
    <col min="15" max="15" width="10.83203125" style="9" customWidth="1"/>
    <col min="16" max="16" width="27.33203125" style="9" customWidth="1"/>
    <col min="17" max="17" width="27.08203125" style="9" bestFit="1" customWidth="1"/>
    <col min="18" max="18" width="2.75" style="9" customWidth="1"/>
    <col min="19" max="19" width="11.83203125" style="9" customWidth="1"/>
    <col min="20" max="20" width="11.1640625" style="9" customWidth="1"/>
    <col min="21" max="16384" width="6.9140625" style="9"/>
  </cols>
  <sheetData>
    <row r="1" spans="1:20" ht="14">
      <c r="A1" s="138" t="s">
        <v>153</v>
      </c>
      <c r="B1" s="138" t="s">
        <v>143</v>
      </c>
      <c r="C1" s="139"/>
      <c r="D1" s="139"/>
      <c r="E1" s="139"/>
      <c r="F1" s="139"/>
      <c r="G1" s="139"/>
      <c r="H1" s="139"/>
      <c r="I1" s="139"/>
      <c r="J1" s="139"/>
      <c r="K1" s="139"/>
      <c r="L1" s="139"/>
      <c r="M1" s="139"/>
      <c r="N1" s="139"/>
      <c r="O1" s="139"/>
      <c r="P1" s="139"/>
      <c r="Q1" s="139"/>
      <c r="R1" s="139"/>
      <c r="S1" s="139"/>
      <c r="T1" s="139"/>
    </row>
    <row r="2" spans="1:20" ht="14">
      <c r="A2" s="139"/>
      <c r="B2" s="139"/>
      <c r="C2" s="139"/>
      <c r="D2" s="139"/>
      <c r="E2" s="139"/>
      <c r="F2" s="139"/>
      <c r="G2" s="139"/>
      <c r="H2" s="139"/>
      <c r="I2" s="139"/>
      <c r="J2" s="139"/>
      <c r="K2" s="139"/>
      <c r="L2" s="139"/>
      <c r="M2" s="139"/>
      <c r="N2" s="139"/>
      <c r="O2" s="139"/>
      <c r="P2" s="139"/>
      <c r="Q2" s="139"/>
      <c r="R2" s="139"/>
      <c r="S2" s="139"/>
      <c r="T2" s="139"/>
    </row>
    <row r="3" spans="1:20" ht="41.15" customHeight="1">
      <c r="A3" s="140" t="s">
        <v>33</v>
      </c>
      <c r="B3" s="140" t="s">
        <v>34</v>
      </c>
      <c r="C3" s="141" t="s">
        <v>35</v>
      </c>
      <c r="D3" s="142" t="s">
        <v>101</v>
      </c>
      <c r="E3" s="142" t="s">
        <v>102</v>
      </c>
      <c r="F3" s="140" t="s">
        <v>19</v>
      </c>
      <c r="G3" s="140" t="s">
        <v>34</v>
      </c>
      <c r="H3" s="141" t="s">
        <v>35</v>
      </c>
      <c r="I3" s="142" t="s">
        <v>101</v>
      </c>
      <c r="J3" s="142" t="s">
        <v>102</v>
      </c>
      <c r="K3" s="143" t="s">
        <v>36</v>
      </c>
      <c r="L3" s="140" t="s">
        <v>34</v>
      </c>
      <c r="M3" s="141" t="s">
        <v>35</v>
      </c>
      <c r="N3" s="142" t="s">
        <v>101</v>
      </c>
      <c r="O3" s="142" t="s">
        <v>102</v>
      </c>
      <c r="P3" s="143" t="s">
        <v>37</v>
      </c>
      <c r="Q3" s="140" t="s">
        <v>34</v>
      </c>
      <c r="R3" s="141" t="s">
        <v>35</v>
      </c>
      <c r="S3" s="142" t="s">
        <v>101</v>
      </c>
      <c r="T3" s="142" t="s">
        <v>102</v>
      </c>
    </row>
    <row r="4" spans="1:20" ht="14">
      <c r="A4" s="144" t="str">
        <f>'[2]Table 17a'!A4</f>
        <v>East Cambridgeshire</v>
      </c>
      <c r="B4" s="144" t="str">
        <f>'[2]Table 17a'!B4</f>
        <v>Clothing</v>
      </c>
      <c r="C4" s="145">
        <f>'[2]Table 17a'!C4</f>
        <v>31.6</v>
      </c>
      <c r="D4" s="146">
        <f>_xlfn.XLOOKUP(A4,[2]ASHE!$B:$B,[2]ASHE!$Q:$Q)</f>
        <v>734.6</v>
      </c>
      <c r="E4" s="145" t="str">
        <f>IF(D4&gt;$C$24,"Above","Below")</f>
        <v>Above</v>
      </c>
      <c r="F4" s="147" t="str">
        <f>'[2]Table 17a'!D4</f>
        <v>Rutland</v>
      </c>
      <c r="G4" s="147" t="str">
        <f>'[2]Table 17a'!E4</f>
        <v>Clothing</v>
      </c>
      <c r="H4" s="145">
        <f>'[2]Table 17a'!F4</f>
        <v>43.8</v>
      </c>
      <c r="I4" s="146">
        <f>_xlfn.XLOOKUP(F4,[2]ASHE!$B:$B,[2]ASHE!$Q:$Q)</f>
        <v>517.5</v>
      </c>
      <c r="J4" s="145" t="str">
        <f>IF(I4&gt;$C$25,"Above","Below")</f>
        <v>Below</v>
      </c>
      <c r="K4" s="144" t="str">
        <f>'[2]Table 17a'!G4</f>
        <v>Wandsworth</v>
      </c>
      <c r="L4" s="144" t="str">
        <f>'[2]Table 17a'!H4</f>
        <v>Architecture and Built Environment</v>
      </c>
      <c r="M4" s="145">
        <f>'[2]Table 17a'!I4</f>
        <v>8.1999999999999993</v>
      </c>
      <c r="N4" s="146">
        <f>_xlfn.XLOOKUP(K4,[2]ASHE!$B:$B,[2]ASHE!$Q:$Q)</f>
        <v>718.9</v>
      </c>
      <c r="O4" s="145" t="str">
        <f>IF(N4&gt;$C$26,"Above","Below")</f>
        <v>Above</v>
      </c>
      <c r="P4" s="144" t="str">
        <f>'[2]Table 17a'!J4</f>
        <v>Redcar and Cleveland</v>
      </c>
      <c r="Q4" s="144" t="str">
        <f>'[2]Table 17a'!K4</f>
        <v>Clothing</v>
      </c>
      <c r="R4" s="145">
        <f>'[2]Table 17a'!L4</f>
        <v>5.2</v>
      </c>
      <c r="S4" s="146">
        <f>_xlfn.XLOOKUP(P4,[2]ASHE!$B:$B,[2]ASHE!$Q:$Q)</f>
        <v>544.1</v>
      </c>
      <c r="T4" s="145" t="str">
        <f>IF(S4&gt;$C$27,"Above","Below")</f>
        <v>Below</v>
      </c>
    </row>
    <row r="5" spans="1:20" ht="14">
      <c r="A5" s="144" t="str">
        <f>'[2]Table 17a'!A5</f>
        <v>Harlow</v>
      </c>
      <c r="B5" s="144" t="str">
        <f>'[2]Table 17a'!B5</f>
        <v>Clothing</v>
      </c>
      <c r="C5" s="145">
        <f>'[2]Table 17a'!C5</f>
        <v>8.1999999999999993</v>
      </c>
      <c r="D5" s="146">
        <f>_xlfn.XLOOKUP(A5,[2]ASHE!$B:$B,[2]ASHE!$Q:$Q)</f>
        <v>691.9</v>
      </c>
      <c r="E5" s="145" t="str">
        <f t="shared" ref="E5:E8" si="0">IF(D5&gt;$C$24,"Above","Below")</f>
        <v>Above</v>
      </c>
      <c r="F5" s="147" t="str">
        <f>'[2]Table 17a'!D5</f>
        <v>Leicester</v>
      </c>
      <c r="G5" s="147" t="str">
        <f>'[2]Table 17a'!E5</f>
        <v>Clothing</v>
      </c>
      <c r="H5" s="145">
        <f>'[2]Table 17a'!F5</f>
        <v>24.6</v>
      </c>
      <c r="I5" s="146">
        <f>_xlfn.XLOOKUP(F5,[2]ASHE!$B:$B,[2]ASHE!$Q:$Q)</f>
        <v>581.6</v>
      </c>
      <c r="J5" s="145" t="str">
        <f t="shared" ref="J5:J8" si="1">IF(I5&gt;$C$25,"Above","Below")</f>
        <v>Above</v>
      </c>
      <c r="K5" s="144" t="str">
        <f>'[2]Table 17a'!G5</f>
        <v>Hackney</v>
      </c>
      <c r="L5" s="144" t="str">
        <f>'[2]Table 17a'!H5</f>
        <v>Digital</v>
      </c>
      <c r="M5" s="145">
        <f>'[2]Table 17a'!I5</f>
        <v>7.2</v>
      </c>
      <c r="N5" s="146">
        <f>_xlfn.XLOOKUP(K5,[2]ASHE!$B:$B,[2]ASHE!$Q:$Q)</f>
        <v>748.5</v>
      </c>
      <c r="O5" s="145" t="str">
        <f t="shared" ref="O5:O8" si="2">IF(N5&gt;$C$26,"Above","Below")</f>
        <v>Above</v>
      </c>
      <c r="P5" s="144" t="str">
        <f>'[2]Table 17a'!J5</f>
        <v>County Durham</v>
      </c>
      <c r="Q5" s="144" t="str">
        <f>'[2]Table 17a'!K5</f>
        <v>Product/industrial</v>
      </c>
      <c r="R5" s="145">
        <f>'[2]Table 17a'!L5</f>
        <v>1.9</v>
      </c>
      <c r="S5" s="146">
        <f>_xlfn.XLOOKUP(P5,[2]ASHE!$B:$B,[2]ASHE!$Q:$Q)</f>
        <v>559</v>
      </c>
      <c r="T5" s="145" t="str">
        <f t="shared" ref="T5:T8" si="3">IF(S5&gt;$C$27,"Above","Below")</f>
        <v>Below</v>
      </c>
    </row>
    <row r="6" spans="1:20" ht="14">
      <c r="A6" s="144" t="str">
        <f>'[2]Table 17a'!A6</f>
        <v>Maldon</v>
      </c>
      <c r="B6" s="144" t="str">
        <f>'[2]Table 17a'!B6</f>
        <v>Product/industrial</v>
      </c>
      <c r="C6" s="145">
        <f>'[2]Table 17a'!C6</f>
        <v>7.8</v>
      </c>
      <c r="D6" s="146">
        <f>_xlfn.XLOOKUP(A6,[2]ASHE!$B:$B,[2]ASHE!$Q:$Q)</f>
        <v>586.1</v>
      </c>
      <c r="E6" s="145" t="str">
        <f t="shared" si="0"/>
        <v>Above</v>
      </c>
      <c r="F6" s="147" t="str">
        <f>'[2]Table 17a'!D6</f>
        <v>Broxtowe</v>
      </c>
      <c r="G6" s="147" t="str">
        <f>'[2]Table 17a'!E6</f>
        <v>Clothing</v>
      </c>
      <c r="H6" s="145">
        <f>'[2]Table 17a'!F6</f>
        <v>14.2</v>
      </c>
      <c r="I6" s="146">
        <f>_xlfn.XLOOKUP(F6,[2]ASHE!$B:$B,[2]ASHE!$Q:$Q)</f>
        <v>545.79999999999995</v>
      </c>
      <c r="J6" s="145" t="str">
        <f t="shared" si="1"/>
        <v>Below</v>
      </c>
      <c r="K6" s="144" t="str">
        <f>'[2]Table 17a'!G6</f>
        <v>Haringey</v>
      </c>
      <c r="L6" s="144" t="str">
        <f>'[2]Table 17a'!H6</f>
        <v>Clothing</v>
      </c>
      <c r="M6" s="145">
        <f>'[2]Table 17a'!I6</f>
        <v>7</v>
      </c>
      <c r="N6" s="146">
        <f>_xlfn.XLOOKUP(K6,[2]ASHE!$B:$B,[2]ASHE!$Q:$Q)</f>
        <v>801</v>
      </c>
      <c r="O6" s="145" t="str">
        <f t="shared" si="2"/>
        <v>Above</v>
      </c>
      <c r="P6" s="144" t="str">
        <f>'[2]Table 17a'!J6</f>
        <v>Northumberland</v>
      </c>
      <c r="Q6" s="144" t="str">
        <f>'[2]Table 17a'!K6</f>
        <v>Craft</v>
      </c>
      <c r="R6" s="145">
        <f>'[2]Table 17a'!L6</f>
        <v>1.7</v>
      </c>
      <c r="S6" s="146">
        <f>_xlfn.XLOOKUP(P6,[2]ASHE!$B:$B,[2]ASHE!$Q:$Q)</f>
        <v>556.29999999999995</v>
      </c>
      <c r="T6" s="145" t="str">
        <f t="shared" si="3"/>
        <v>Below</v>
      </c>
    </row>
    <row r="7" spans="1:20" ht="14">
      <c r="A7" s="144" t="str">
        <f>'[2]Table 17a'!A7</f>
        <v>Rochford</v>
      </c>
      <c r="B7" s="144" t="str">
        <f>'[2]Table 17a'!B7</f>
        <v>Product/industrial</v>
      </c>
      <c r="C7" s="145">
        <f>'[2]Table 17a'!C7</f>
        <v>6.9</v>
      </c>
      <c r="D7" s="146">
        <f>_xlfn.XLOOKUP(A7,[2]ASHE!$B:$B,[2]ASHE!$Q:$Q)</f>
        <v>650.70000000000005</v>
      </c>
      <c r="E7" s="145" t="str">
        <f t="shared" si="0"/>
        <v>Above</v>
      </c>
      <c r="F7" s="147" t="str">
        <f>'[2]Table 17a'!D7</f>
        <v>West Lindsey</v>
      </c>
      <c r="G7" s="147" t="str">
        <f>'[2]Table 17a'!E7</f>
        <v>Product/industrial</v>
      </c>
      <c r="H7" s="145">
        <f>'[2]Table 17a'!F7</f>
        <v>10.9</v>
      </c>
      <c r="I7" s="146">
        <f>_xlfn.XLOOKUP(F7,[2]ASHE!$B:$B,[2]ASHE!$Q:$Q)</f>
        <v>580.9</v>
      </c>
      <c r="J7" s="145" t="str">
        <f t="shared" si="1"/>
        <v>Above</v>
      </c>
      <c r="K7" s="144" t="str">
        <f>'[2]Table 17a'!G7</f>
        <v>Camden</v>
      </c>
      <c r="L7" s="144" t="str">
        <f>'[2]Table 17a'!H7</f>
        <v>Craft</v>
      </c>
      <c r="M7" s="145">
        <f>'[2]Table 17a'!I7</f>
        <v>6.9</v>
      </c>
      <c r="N7" s="146">
        <f>_xlfn.XLOOKUP(K7,[2]ASHE!$B:$B,[2]ASHE!$Q:$Q)</f>
        <v>824.1</v>
      </c>
      <c r="O7" s="145" t="str">
        <f t="shared" si="2"/>
        <v>Above</v>
      </c>
      <c r="P7" s="144" t="str">
        <f>'[2]Table 17a'!J7</f>
        <v>Middlesbrough</v>
      </c>
      <c r="Q7" s="144" t="str">
        <f>'[2]Table 17a'!K7</f>
        <v>Digital</v>
      </c>
      <c r="R7" s="145">
        <f>'[2]Table 17a'!L7</f>
        <v>1.6</v>
      </c>
      <c r="S7" s="146">
        <f>_xlfn.XLOOKUP(P7,[2]ASHE!$B:$B,[2]ASHE!$Q:$Q)</f>
        <v>567.29999999999995</v>
      </c>
      <c r="T7" s="145" t="str">
        <f t="shared" si="3"/>
        <v>Below</v>
      </c>
    </row>
    <row r="8" spans="1:20" ht="14">
      <c r="A8" s="144" t="str">
        <f>'[2]Table 17a'!A8</f>
        <v>Braintree</v>
      </c>
      <c r="B8" s="144" t="str">
        <f>'[2]Table 17a'!B8</f>
        <v>Clothing</v>
      </c>
      <c r="C8" s="145">
        <f>'[2]Table 17a'!C8</f>
        <v>6.7</v>
      </c>
      <c r="D8" s="146">
        <f>_xlfn.XLOOKUP(A8,[2]ASHE!$B:$B,[2]ASHE!$Q:$Q)</f>
        <v>652</v>
      </c>
      <c r="E8" s="145" t="str">
        <f t="shared" si="0"/>
        <v>Above</v>
      </c>
      <c r="F8" s="147" t="str">
        <f>'[2]Table 17a'!D8</f>
        <v>Oadby and Wigston</v>
      </c>
      <c r="G8" s="147" t="str">
        <f>'[2]Table 17a'!E8</f>
        <v>Clothing</v>
      </c>
      <c r="H8" s="145">
        <f>'[2]Table 17a'!F8</f>
        <v>9.3000000000000007</v>
      </c>
      <c r="I8" s="146">
        <f>_xlfn.XLOOKUP(F8,[2]ASHE!$B:$B,[2]ASHE!$Q:$Q)</f>
        <v>624.20000000000005</v>
      </c>
      <c r="J8" s="145" t="str">
        <f t="shared" si="1"/>
        <v>Above</v>
      </c>
      <c r="K8" s="144" t="str">
        <f>'[2]Table 17a'!G8</f>
        <v>Islington</v>
      </c>
      <c r="L8" s="144" t="str">
        <f>'[2]Table 17a'!H8</f>
        <v>Architecture and Built Environment</v>
      </c>
      <c r="M8" s="145">
        <f>'[2]Table 17a'!I8</f>
        <v>6.7</v>
      </c>
      <c r="N8" s="146">
        <f>_xlfn.XLOOKUP(K8,[2]ASHE!$B:$B,[2]ASHE!$Q:$Q)</f>
        <v>660.4</v>
      </c>
      <c r="O8" s="145" t="str">
        <f t="shared" si="2"/>
        <v>Above</v>
      </c>
      <c r="P8" s="144" t="str">
        <f>'[2]Table 17a'!J8</f>
        <v>Newcastle upon Tyne</v>
      </c>
      <c r="Q8" s="144" t="str">
        <f>'[2]Table 17a'!K8</f>
        <v>Digital</v>
      </c>
      <c r="R8" s="145">
        <f>'[2]Table 17a'!L8</f>
        <v>1.2</v>
      </c>
      <c r="S8" s="146">
        <f>_xlfn.XLOOKUP(P8,[2]ASHE!$B:$B,[2]ASHE!$Q:$Q)</f>
        <v>572.9</v>
      </c>
      <c r="T8" s="145" t="str">
        <f t="shared" si="3"/>
        <v>Below</v>
      </c>
    </row>
    <row r="9" spans="1:20" ht="14">
      <c r="A9" s="143" t="s">
        <v>62</v>
      </c>
      <c r="B9" s="140" t="s">
        <v>34</v>
      </c>
      <c r="C9" s="141" t="s">
        <v>35</v>
      </c>
      <c r="D9" s="145"/>
      <c r="E9" s="148"/>
      <c r="F9" s="143" t="s">
        <v>63</v>
      </c>
      <c r="G9" s="140" t="s">
        <v>34</v>
      </c>
      <c r="H9" s="141" t="s">
        <v>35</v>
      </c>
      <c r="I9" s="145"/>
      <c r="J9" s="148"/>
      <c r="K9" s="149" t="s">
        <v>64</v>
      </c>
      <c r="L9" s="140" t="s">
        <v>34</v>
      </c>
      <c r="M9" s="141" t="s">
        <v>35</v>
      </c>
      <c r="N9" s="146"/>
      <c r="O9" s="148"/>
      <c r="P9" s="143" t="s">
        <v>65</v>
      </c>
      <c r="Q9" s="140" t="s">
        <v>34</v>
      </c>
      <c r="R9" s="141" t="s">
        <v>35</v>
      </c>
      <c r="S9" s="146"/>
      <c r="T9" s="148"/>
    </row>
    <row r="10" spans="1:20" ht="14">
      <c r="A10" s="144" t="str">
        <f>'[2]Table 17a'!A10</f>
        <v>Tameside</v>
      </c>
      <c r="B10" s="144" t="str">
        <f>'[2]Table 17a'!B10</f>
        <v>Product/industrial</v>
      </c>
      <c r="C10" s="145">
        <f>'[2]Table 17a'!C10</f>
        <v>7.2</v>
      </c>
      <c r="D10" s="146">
        <f>_xlfn.XLOOKUP(A10,[2]ASHE!$B:$B,[2]ASHE!$Q:$Q)</f>
        <v>638.9</v>
      </c>
      <c r="E10" s="145" t="str">
        <f>IF(D10&gt;$C$27,"Above","Below")</f>
        <v>Above</v>
      </c>
      <c r="F10" s="147" t="str">
        <f>'[2]Table 17a'!D10</f>
        <v>East Renfrewshire</v>
      </c>
      <c r="G10" s="147" t="str">
        <f>'[2]Table 17a'!E10</f>
        <v>Product/industrial</v>
      </c>
      <c r="H10" s="145">
        <f>'[2]Table 17a'!F10</f>
        <v>25</v>
      </c>
      <c r="I10" s="146">
        <f>_xlfn.XLOOKUP(F10,[2]ASHE!$B:$B,[2]ASHE!$Q:$Q)</f>
        <v>635.9</v>
      </c>
      <c r="J10" s="145" t="str">
        <f>IF(I10&gt;$C$29,"Above","Below")</f>
        <v>Above</v>
      </c>
      <c r="K10" s="144" t="str">
        <f>'[2]Table 17a'!G10</f>
        <v>Worthing</v>
      </c>
      <c r="L10" s="144" t="str">
        <f>'[2]Table 17a'!H10</f>
        <v>Product/industrial</v>
      </c>
      <c r="M10" s="145">
        <f>'[2]Table 17a'!I10</f>
        <v>17.600000000000001</v>
      </c>
      <c r="N10" s="146">
        <f>_xlfn.XLOOKUP(K10,[2]ASHE!$B:$B,[2]ASHE!$Q:$Q)</f>
        <v>651.6</v>
      </c>
      <c r="O10" s="145" t="str">
        <f>IF(N10&gt;$C$30,"Above","Below")</f>
        <v>Below</v>
      </c>
      <c r="P10" s="144" t="str">
        <f>'[2]Table 17a'!J10</f>
        <v>Cotswold</v>
      </c>
      <c r="Q10" s="144" t="str">
        <f>'[2]Table 17a'!K10</f>
        <v>Product/industrial</v>
      </c>
      <c r="R10" s="145">
        <f>'[2]Table 17a'!L10</f>
        <v>7.5</v>
      </c>
      <c r="S10" s="146">
        <f>_xlfn.XLOOKUP(P10,[2]ASHE!$B:$B,[2]ASHE!$Q:$Q)</f>
        <v>638.5</v>
      </c>
      <c r="T10" s="145" t="str">
        <f>IF(S10&gt;$C$31,"Above","Below")</f>
        <v>Below</v>
      </c>
    </row>
    <row r="11" spans="1:20" ht="14">
      <c r="A11" s="144" t="str">
        <f>'[2]Table 17a'!A11</f>
        <v>Pendle</v>
      </c>
      <c r="B11" s="144" t="str">
        <f>'[2]Table 17a'!B11</f>
        <v>Clothing</v>
      </c>
      <c r="C11" s="145">
        <f>'[2]Table 17a'!C11</f>
        <v>6.9</v>
      </c>
      <c r="D11" s="146">
        <f>_xlfn.XLOOKUP(A11,[2]ASHE!$B:$B,[2]ASHE!$Q:$Q)</f>
        <v>551</v>
      </c>
      <c r="E11" s="145" t="str">
        <f t="shared" ref="E11:E14" si="4">IF(D11&gt;$C$27,"Above","Below")</f>
        <v>Below</v>
      </c>
      <c r="F11" s="147" t="str">
        <f>'[2]Table 17a'!D11</f>
        <v>Orkney Islands</v>
      </c>
      <c r="G11" s="147" t="str">
        <f>'[2]Table 17a'!E11</f>
        <v>Craft</v>
      </c>
      <c r="H11" s="145">
        <f>'[2]Table 17a'!F11</f>
        <v>17.7</v>
      </c>
      <c r="I11" s="146">
        <f>_xlfn.XLOOKUP(F11,[2]ASHE!$B:$B,[2]ASHE!$Q:$Q)</f>
        <v>635.9</v>
      </c>
      <c r="J11" s="145" t="str">
        <f t="shared" ref="J11:J14" si="5">IF(I11&gt;$C$29,"Above","Below")</f>
        <v>Above</v>
      </c>
      <c r="K11" s="144" t="str">
        <f>'[2]Table 17a'!G11</f>
        <v>Hastings</v>
      </c>
      <c r="L11" s="144" t="str">
        <f>'[2]Table 17a'!H11</f>
        <v>Product/industrial</v>
      </c>
      <c r="M11" s="145">
        <f>'[2]Table 17a'!I11</f>
        <v>10.1</v>
      </c>
      <c r="N11" s="146">
        <f>_xlfn.XLOOKUP(K11,[2]ASHE!$B:$B,[2]ASHE!$Q:$Q)</f>
        <v>588.9</v>
      </c>
      <c r="O11" s="145" t="str">
        <f t="shared" ref="O11:O14" si="6">IF(N11&gt;$C$30,"Above","Below")</f>
        <v>Below</v>
      </c>
      <c r="P11" s="144" t="str">
        <f>'[2]Table 17a'!J11</f>
        <v>North Devon</v>
      </c>
      <c r="Q11" s="144" t="str">
        <f>'[2]Table 17a'!K11</f>
        <v>Clothing</v>
      </c>
      <c r="R11" s="145">
        <f>'[2]Table 17a'!L11</f>
        <v>4.5</v>
      </c>
      <c r="S11" s="146">
        <f>_xlfn.XLOOKUP(P11,[2]ASHE!$B:$B,[2]ASHE!$Q:$Q)</f>
        <v>573.5</v>
      </c>
      <c r="T11" s="145" t="str">
        <f t="shared" ref="T11:T14" si="7">IF(S11&gt;$C$31,"Above","Below")</f>
        <v>Below</v>
      </c>
    </row>
    <row r="12" spans="1:20" ht="14">
      <c r="A12" s="144" t="str">
        <f>'[2]Table 17a'!A12</f>
        <v>Blackburn with Darwen</v>
      </c>
      <c r="B12" s="144" t="str">
        <f>'[2]Table 17a'!B12</f>
        <v>Clothing</v>
      </c>
      <c r="C12" s="145">
        <f>'[2]Table 17a'!C12</f>
        <v>3</v>
      </c>
      <c r="D12" s="146">
        <f>_xlfn.XLOOKUP(A12,[2]ASHE!$B:$B,[2]ASHE!$Q:$Q)</f>
        <v>636.1</v>
      </c>
      <c r="E12" s="145" t="str">
        <f t="shared" si="4"/>
        <v>Above</v>
      </c>
      <c r="F12" s="147" t="str">
        <f>'[2]Table 17a'!D12</f>
        <v>East Ayrshire</v>
      </c>
      <c r="G12" s="147" t="str">
        <f>'[2]Table 17a'!E12</f>
        <v>Clothing</v>
      </c>
      <c r="H12" s="145">
        <f>'[2]Table 17a'!F12</f>
        <v>16.8</v>
      </c>
      <c r="I12" s="146">
        <f>_xlfn.XLOOKUP(F12,[2]ASHE!$B:$B,[2]ASHE!$Q:$Q)</f>
        <v>557.9</v>
      </c>
      <c r="J12" s="145" t="str">
        <f t="shared" si="5"/>
        <v>Below</v>
      </c>
      <c r="K12" s="144" t="str">
        <f>'[2]Table 17a'!G12</f>
        <v>East Hampshire</v>
      </c>
      <c r="L12" s="144" t="str">
        <f>'[2]Table 17a'!H12</f>
        <v>Craft</v>
      </c>
      <c r="M12" s="145">
        <f>'[2]Table 17a'!I12</f>
        <v>9.6</v>
      </c>
      <c r="N12" s="146">
        <f>_xlfn.XLOOKUP(K12,[2]ASHE!$B:$B,[2]ASHE!$Q:$Q)</f>
        <v>728.1</v>
      </c>
      <c r="O12" s="145" t="str">
        <f t="shared" si="6"/>
        <v>Below</v>
      </c>
      <c r="P12" s="144" t="str">
        <f>'[2]Table 17a'!J12</f>
        <v>Stroud</v>
      </c>
      <c r="Q12" s="144" t="str">
        <f>'[2]Table 17a'!K12</f>
        <v>Product/industrial</v>
      </c>
      <c r="R12" s="145">
        <f>'[2]Table 17a'!L12</f>
        <v>3.5</v>
      </c>
      <c r="S12" s="146">
        <f>_xlfn.XLOOKUP(P12,[2]ASHE!$B:$B,[2]ASHE!$Q:$Q)</f>
        <v>589.70000000000005</v>
      </c>
      <c r="T12" s="145" t="str">
        <f t="shared" si="7"/>
        <v>Below</v>
      </c>
    </row>
    <row r="13" spans="1:20" ht="14">
      <c r="A13" s="144" t="str">
        <f>'[2]Table 17a'!A13</f>
        <v>St. Helens</v>
      </c>
      <c r="B13" s="144" t="str">
        <f>'[2]Table 17a'!B13</f>
        <v>Product/industrial</v>
      </c>
      <c r="C13" s="145">
        <f>'[2]Table 17a'!C13</f>
        <v>2.6</v>
      </c>
      <c r="D13" s="146">
        <f>_xlfn.XLOOKUP(A13,[2]ASHE!$B:$B,[2]ASHE!$Q:$Q)</f>
        <v>582.20000000000005</v>
      </c>
      <c r="E13" s="145" t="str">
        <f t="shared" si="4"/>
        <v>Below</v>
      </c>
      <c r="F13" s="147" t="str">
        <f>'[2]Table 17a'!D13</f>
        <v>South Ayrshire</v>
      </c>
      <c r="G13" s="147" t="str">
        <f>'[2]Table 17a'!E13</f>
        <v>Product/industrial</v>
      </c>
      <c r="H13" s="145">
        <f>'[2]Table 17a'!F13</f>
        <v>7.2</v>
      </c>
      <c r="I13" s="146">
        <f>_xlfn.XLOOKUP(F13,[2]ASHE!$B:$B,[2]ASHE!$Q:$Q)</f>
        <v>568.1</v>
      </c>
      <c r="J13" s="145" t="str">
        <f t="shared" si="5"/>
        <v>Below</v>
      </c>
      <c r="K13" s="144" t="str">
        <f>'[2]Table 17a'!G13</f>
        <v>Hastings</v>
      </c>
      <c r="L13" s="144" t="str">
        <f>'[2]Table 17a'!H13</f>
        <v>Craft</v>
      </c>
      <c r="M13" s="145">
        <f>'[2]Table 17a'!I13</f>
        <v>9.1</v>
      </c>
      <c r="N13" s="146">
        <f>_xlfn.XLOOKUP(K13,[2]ASHE!$B:$B,[2]ASHE!$Q:$Q)</f>
        <v>588.9</v>
      </c>
      <c r="O13" s="145" t="str">
        <f t="shared" si="6"/>
        <v>Below</v>
      </c>
      <c r="P13" s="144" t="str">
        <f>'[2]Table 17a'!J13</f>
        <v>Wiltshire</v>
      </c>
      <c r="Q13" s="144" t="str">
        <f>'[2]Table 17a'!K13</f>
        <v>Product/industrial</v>
      </c>
      <c r="R13" s="145">
        <f>'[2]Table 17a'!L13</f>
        <v>3.3</v>
      </c>
      <c r="S13" s="146" t="str">
        <f>_xlfn.XLOOKUP(P13,[2]ASHE!$B:$B,[2]ASHE!$Q:$Q)</f>
        <v>#</v>
      </c>
      <c r="T13" s="145" t="s">
        <v>103</v>
      </c>
    </row>
    <row r="14" spans="1:20" ht="14">
      <c r="A14" s="144" t="str">
        <f>'[2]Table 17a'!A14</f>
        <v>Cheshire West and Chester</v>
      </c>
      <c r="B14" s="144" t="str">
        <f>'[2]Table 17a'!B14</f>
        <v>Craft</v>
      </c>
      <c r="C14" s="145">
        <f>'[2]Table 17a'!C14</f>
        <v>2.6</v>
      </c>
      <c r="D14" s="146">
        <f>_xlfn.XLOOKUP(A14,[2]ASHE!$B:$B,[2]ASHE!$Q:$Q)</f>
        <v>648.6</v>
      </c>
      <c r="E14" s="145" t="str">
        <f t="shared" si="4"/>
        <v>Above</v>
      </c>
      <c r="F14" s="147" t="str">
        <f>'[2]Table 17a'!D14</f>
        <v>East Lothian</v>
      </c>
      <c r="G14" s="147" t="str">
        <f>'[2]Table 17a'!E14</f>
        <v>Architecture and Built Environment</v>
      </c>
      <c r="H14" s="145">
        <f>'[2]Table 17a'!F14</f>
        <v>5.2</v>
      </c>
      <c r="I14" s="146">
        <f>_xlfn.XLOOKUP(F14,[2]ASHE!$B:$B,[2]ASHE!$Q:$Q)</f>
        <v>561.20000000000005</v>
      </c>
      <c r="J14" s="145" t="str">
        <f t="shared" si="5"/>
        <v>Below</v>
      </c>
      <c r="K14" s="144" t="str">
        <f>'[2]Table 17a'!G14</f>
        <v>Maidstone</v>
      </c>
      <c r="L14" s="144" t="str">
        <f>'[2]Table 17a'!H14</f>
        <v>Product/industrial</v>
      </c>
      <c r="M14" s="145">
        <f>'[2]Table 17a'!I14</f>
        <v>5.9</v>
      </c>
      <c r="N14" s="146">
        <f>_xlfn.XLOOKUP(K14,[2]ASHE!$B:$B,[2]ASHE!$Q:$Q)</f>
        <v>598.29999999999995</v>
      </c>
      <c r="O14" s="145" t="str">
        <f t="shared" si="6"/>
        <v>Below</v>
      </c>
      <c r="P14" s="144" t="str">
        <f>'[2]Table 17a'!J14</f>
        <v>North Somerset</v>
      </c>
      <c r="Q14" s="144" t="str">
        <f>'[2]Table 17a'!K14</f>
        <v>Architecture and Built Environment</v>
      </c>
      <c r="R14" s="145">
        <f>'[2]Table 17a'!L14</f>
        <v>3</v>
      </c>
      <c r="S14" s="146">
        <f>_xlfn.XLOOKUP(P14,[2]ASHE!$B:$B,[2]ASHE!$Q:$Q)</f>
        <v>633.29999999999995</v>
      </c>
      <c r="T14" s="145" t="str">
        <f t="shared" si="7"/>
        <v>Below</v>
      </c>
    </row>
    <row r="15" spans="1:20" ht="14">
      <c r="A15" s="143" t="s">
        <v>85</v>
      </c>
      <c r="B15" s="140" t="s">
        <v>34</v>
      </c>
      <c r="C15" s="150" t="s">
        <v>35</v>
      </c>
      <c r="D15" s="145"/>
      <c r="E15" s="145"/>
      <c r="F15" s="143" t="s">
        <v>28</v>
      </c>
      <c r="G15" s="140" t="s">
        <v>34</v>
      </c>
      <c r="H15" s="141" t="s">
        <v>35</v>
      </c>
      <c r="I15" s="146"/>
      <c r="J15" s="148"/>
      <c r="K15" s="143" t="s">
        <v>86</v>
      </c>
      <c r="L15" s="140" t="s">
        <v>34</v>
      </c>
      <c r="M15" s="141" t="s">
        <v>35</v>
      </c>
      <c r="N15" s="146"/>
      <c r="O15" s="148"/>
      <c r="P15" s="144"/>
      <c r="Q15" s="144"/>
      <c r="R15" s="141"/>
      <c r="S15" s="144"/>
      <c r="T15" s="144"/>
    </row>
    <row r="16" spans="1:20" ht="14">
      <c r="A16" s="144" t="str">
        <f>'[2]Table 17a'!A16</f>
        <v>Wrexham</v>
      </c>
      <c r="B16" s="144" t="str">
        <f>'[2]Table 17a'!B16</f>
        <v>Product/industrial</v>
      </c>
      <c r="C16" s="145">
        <f>'[2]Table 17a'!C16</f>
        <v>8.1999999999999993</v>
      </c>
      <c r="D16" s="146">
        <f>_xlfn.XLOOKUP(A16,[2]ASHE!$B:$B,[2]ASHE!$Q:$Q)</f>
        <v>625.70000000000005</v>
      </c>
      <c r="E16" s="145" t="str">
        <f>IF(D16&gt;$C$32,"Above","Below")</f>
        <v>Above</v>
      </c>
      <c r="F16" s="147" t="str">
        <f>'[2]Table 17a'!D16</f>
        <v>Stoke-on-Trent</v>
      </c>
      <c r="G16" s="147" t="str">
        <f>'[2]Table 17a'!E16</f>
        <v>Craft</v>
      </c>
      <c r="H16" s="145">
        <f>'[2]Table 17a'!F16</f>
        <v>61.5</v>
      </c>
      <c r="I16" s="146">
        <f>_xlfn.XLOOKUP(F16,[2]ASHE!$B:$B,[2]ASHE!$Q:$Q)</f>
        <v>568.29999999999995</v>
      </c>
      <c r="J16" s="145" t="str">
        <f>IF(I16&gt;$C$33,"Above","Below")</f>
        <v>Below</v>
      </c>
      <c r="K16" s="144" t="str">
        <f>'[2]Table 17a'!G16</f>
        <v>Rotherham</v>
      </c>
      <c r="L16" s="144" t="str">
        <f>'[2]Table 17a'!H16</f>
        <v>Product/industrial</v>
      </c>
      <c r="M16" s="145">
        <f>'[2]Table 17a'!I16</f>
        <v>3.8</v>
      </c>
      <c r="N16" s="146">
        <f>_xlfn.XLOOKUP(K16,[2]ASHE!$B:$B,[2]ASHE!$Q:$Q)</f>
        <v>579.4</v>
      </c>
      <c r="O16" s="145" t="str">
        <f>IF(N16&gt;$C$34,"Above","Below")</f>
        <v>Below</v>
      </c>
      <c r="P16" s="144"/>
      <c r="Q16" s="144"/>
      <c r="R16" s="145"/>
      <c r="S16" s="144"/>
      <c r="T16" s="144"/>
    </row>
    <row r="17" spans="1:20" ht="14">
      <c r="A17" s="144" t="str">
        <f>'[2]Table 17a'!A17</f>
        <v>Wrexham</v>
      </c>
      <c r="B17" s="144" t="str">
        <f>'[2]Table 17a'!B17</f>
        <v>Clothing</v>
      </c>
      <c r="C17" s="145">
        <f>'[2]Table 17a'!C17</f>
        <v>5.8</v>
      </c>
      <c r="D17" s="146">
        <f>_xlfn.XLOOKUP(A17,[2]ASHE!$B:$B,[2]ASHE!$Q:$Q)</f>
        <v>625.70000000000005</v>
      </c>
      <c r="E17" s="145" t="str">
        <f t="shared" ref="E17:E20" si="8">IF(D17&gt;$C$32,"Above","Below")</f>
        <v>Above</v>
      </c>
      <c r="F17" s="147" t="str">
        <f>'[2]Table 17a'!D17</f>
        <v>Wychavon</v>
      </c>
      <c r="G17" s="147" t="str">
        <f>'[2]Table 17a'!E17</f>
        <v>Product/industrial</v>
      </c>
      <c r="H17" s="145">
        <f>'[2]Table 17a'!F17</f>
        <v>23.5</v>
      </c>
      <c r="I17" s="146">
        <f>_xlfn.XLOOKUP(F17,[2]ASHE!$B:$B,[2]ASHE!$Q:$Q)</f>
        <v>606.20000000000005</v>
      </c>
      <c r="J17" s="145" t="str">
        <f t="shared" ref="J17:J20" si="9">IF(I17&gt;$C$33,"Above","Below")</f>
        <v>Above</v>
      </c>
      <c r="K17" s="144" t="str">
        <f>'[2]Table 17a'!G17</f>
        <v>York</v>
      </c>
      <c r="L17" s="144" t="str">
        <f>'[2]Table 17a'!H17</f>
        <v>Product/industrial</v>
      </c>
      <c r="M17" s="145">
        <f>'[2]Table 17a'!I17</f>
        <v>2.8</v>
      </c>
      <c r="N17" s="146">
        <f>_xlfn.XLOOKUP(K17,[2]ASHE!$B:$B,[2]ASHE!$Q:$Q)</f>
        <v>609.9</v>
      </c>
      <c r="O17" s="145" t="str">
        <f t="shared" ref="O17:O20" si="10">IF(N17&gt;$C$34,"Above","Below")</f>
        <v>Above</v>
      </c>
      <c r="P17" s="144"/>
      <c r="Q17" s="144"/>
      <c r="R17" s="145"/>
      <c r="S17" s="144"/>
      <c r="T17" s="144"/>
    </row>
    <row r="18" spans="1:20" ht="14">
      <c r="A18" s="144" t="str">
        <f>'[2]Table 17a'!A18</f>
        <v>Neath Port Talbot</v>
      </c>
      <c r="B18" s="144" t="str">
        <f>'[2]Table 17a'!B18</f>
        <v>Product/industrial</v>
      </c>
      <c r="C18" s="145">
        <f>'[2]Table 17a'!C18</f>
        <v>2.4</v>
      </c>
      <c r="D18" s="146">
        <f>_xlfn.XLOOKUP(A18,[2]ASHE!$B:$B,[2]ASHE!$Q:$Q)</f>
        <v>549.20000000000005</v>
      </c>
      <c r="E18" s="145" t="str">
        <f t="shared" si="8"/>
        <v>Below</v>
      </c>
      <c r="F18" s="147" t="str">
        <f>'[2]Table 17a'!D18</f>
        <v>Birmingham</v>
      </c>
      <c r="G18" s="147" t="str">
        <f>'[2]Table 17a'!E18</f>
        <v>Craft</v>
      </c>
      <c r="H18" s="145">
        <f>'[2]Table 17a'!F18</f>
        <v>5.4</v>
      </c>
      <c r="I18" s="146">
        <f>_xlfn.XLOOKUP(F18,[2]ASHE!$B:$B,[2]ASHE!$Q:$Q)</f>
        <v>581.20000000000005</v>
      </c>
      <c r="J18" s="145" t="str">
        <f t="shared" si="9"/>
        <v>Above</v>
      </c>
      <c r="K18" s="144" t="str">
        <f>'[2]Table 17a'!G18</f>
        <v>Barnsley</v>
      </c>
      <c r="L18" s="144" t="str">
        <f>'[2]Table 17a'!H18</f>
        <v>Product/industrial</v>
      </c>
      <c r="M18" s="145">
        <f>'[2]Table 17a'!I18</f>
        <v>2.2999999999999998</v>
      </c>
      <c r="N18" s="146">
        <f>_xlfn.XLOOKUP(K18,[2]ASHE!$B:$B,[2]ASHE!$Q:$Q)</f>
        <v>576</v>
      </c>
      <c r="O18" s="145" t="str">
        <f t="shared" si="10"/>
        <v>Below</v>
      </c>
      <c r="P18" s="144"/>
      <c r="Q18" s="144"/>
      <c r="R18" s="145"/>
      <c r="S18" s="144"/>
      <c r="T18" s="144"/>
    </row>
    <row r="19" spans="1:20" ht="14">
      <c r="A19" s="144" t="str">
        <f>'[2]Table 17a'!A19</f>
        <v>Bridgend</v>
      </c>
      <c r="B19" s="144" t="str">
        <f>'[2]Table 17a'!B19</f>
        <v>Product/industrial</v>
      </c>
      <c r="C19" s="145">
        <f>'[2]Table 17a'!C19</f>
        <v>2.2999999999999998</v>
      </c>
      <c r="D19" s="146">
        <f>_xlfn.XLOOKUP(A19,[2]ASHE!$B:$B,[2]ASHE!$Q:$Q)</f>
        <v>583.9</v>
      </c>
      <c r="E19" s="145" t="str">
        <f t="shared" si="8"/>
        <v>Below</v>
      </c>
      <c r="F19" s="147" t="str">
        <f>'[2]Table 17a'!D19</f>
        <v>Stafford</v>
      </c>
      <c r="G19" s="147" t="str">
        <f>'[2]Table 17a'!E19</f>
        <v>Craft</v>
      </c>
      <c r="H19" s="145">
        <f>'[2]Table 17a'!F19</f>
        <v>4.8</v>
      </c>
      <c r="I19" s="146">
        <f>_xlfn.XLOOKUP(F19,[2]ASHE!$B:$B,[2]ASHE!$Q:$Q)</f>
        <v>591.1</v>
      </c>
      <c r="J19" s="145" t="str">
        <f t="shared" si="9"/>
        <v>Above</v>
      </c>
      <c r="K19" s="144" t="str">
        <f>'[2]Table 17a'!G19</f>
        <v>Calderdale</v>
      </c>
      <c r="L19" s="144" t="str">
        <f>'[2]Table 17a'!H19</f>
        <v>Product/industrial</v>
      </c>
      <c r="M19" s="145">
        <f>'[2]Table 17a'!I19</f>
        <v>2.2000000000000002</v>
      </c>
      <c r="N19" s="146">
        <f>_xlfn.XLOOKUP(K19,[2]ASHE!$B:$B,[2]ASHE!$Q:$Q)</f>
        <v>541.70000000000005</v>
      </c>
      <c r="O19" s="145" t="str">
        <f t="shared" si="10"/>
        <v>Below</v>
      </c>
      <c r="P19" s="144"/>
      <c r="Q19" s="144"/>
      <c r="R19" s="145"/>
      <c r="S19" s="144"/>
      <c r="T19" s="144"/>
    </row>
    <row r="20" spans="1:20" ht="14">
      <c r="A20" s="144" t="str">
        <f>'[2]Table 17a'!A20</f>
        <v>Rhondda Cynon Taf</v>
      </c>
      <c r="B20" s="144" t="str">
        <f>'[2]Table 17a'!B20</f>
        <v>Craft</v>
      </c>
      <c r="C20" s="145">
        <f>'[2]Table 17a'!C20</f>
        <v>2.1</v>
      </c>
      <c r="D20" s="146">
        <f>_xlfn.XLOOKUP(A20,[2]ASHE!$B:$B,[2]ASHE!$Q:$Q)</f>
        <v>584.70000000000005</v>
      </c>
      <c r="E20" s="145" t="str">
        <f t="shared" si="8"/>
        <v>Below</v>
      </c>
      <c r="F20" s="147" t="str">
        <f>'[2]Table 17a'!D20</f>
        <v>Staffordshire Moorlands</v>
      </c>
      <c r="G20" s="147" t="str">
        <f>'[2]Table 17a'!E20</f>
        <v>Product/industrial</v>
      </c>
      <c r="H20" s="145">
        <f>'[2]Table 17a'!F20</f>
        <v>4.3</v>
      </c>
      <c r="I20" s="146">
        <f>_xlfn.XLOOKUP(F20,[2]ASHE!$B:$B,[2]ASHE!$Q:$Q)</f>
        <v>671.2</v>
      </c>
      <c r="J20" s="145" t="str">
        <f t="shared" si="9"/>
        <v>Above</v>
      </c>
      <c r="K20" s="144" t="str">
        <f>'[2]Table 17a'!G20</f>
        <v>Sheffield</v>
      </c>
      <c r="L20" s="144" t="str">
        <f>'[2]Table 17a'!H20</f>
        <v>Craft</v>
      </c>
      <c r="M20" s="145">
        <f>'[2]Table 17a'!I20</f>
        <v>1.9</v>
      </c>
      <c r="N20" s="146">
        <f>_xlfn.XLOOKUP(K20,[2]ASHE!$B:$B,[2]ASHE!$Q:$Q)</f>
        <v>550.1</v>
      </c>
      <c r="O20" s="145" t="str">
        <f t="shared" si="10"/>
        <v>Below</v>
      </c>
      <c r="P20" s="144"/>
      <c r="Q20" s="144"/>
      <c r="R20" s="145"/>
      <c r="S20" s="144"/>
      <c r="T20" s="144"/>
    </row>
    <row r="21" spans="1:20" ht="14">
      <c r="A21" s="139"/>
      <c r="B21" s="139"/>
      <c r="C21" s="151"/>
      <c r="D21" s="139"/>
      <c r="E21" s="12"/>
      <c r="H21" s="12"/>
      <c r="I21" s="12"/>
      <c r="J21" s="12"/>
      <c r="M21" s="12"/>
      <c r="O21" s="12"/>
      <c r="R21" s="14"/>
    </row>
    <row r="22" spans="1:20" ht="14">
      <c r="A22" s="139"/>
      <c r="B22" s="139"/>
      <c r="C22" s="151"/>
      <c r="D22" s="151"/>
      <c r="E22" s="12"/>
      <c r="H22" s="12"/>
      <c r="I22" s="12"/>
      <c r="J22" s="12"/>
      <c r="M22" s="12"/>
      <c r="N22" s="12"/>
      <c r="O22" s="12"/>
      <c r="R22" s="14"/>
    </row>
    <row r="23" spans="1:20" ht="14">
      <c r="A23" s="139" t="s">
        <v>104</v>
      </c>
      <c r="B23" s="139"/>
      <c r="C23" s="139"/>
      <c r="D23" s="139"/>
    </row>
    <row r="24" spans="1:20" ht="14">
      <c r="A24" s="139" t="s">
        <v>105</v>
      </c>
      <c r="B24" s="139"/>
      <c r="C24" s="146">
        <f>_xlfn.XLOOKUP(A24,[2]ASHE!$B:$B,[2]ASHE!$Q:$Q)</f>
        <v>583</v>
      </c>
      <c r="D24" s="139"/>
    </row>
    <row r="25" spans="1:20" ht="14">
      <c r="A25" s="139" t="s">
        <v>19</v>
      </c>
      <c r="B25" s="139"/>
      <c r="C25" s="146">
        <f>_xlfn.XLOOKUP(A25,[2]ASHE!$B:$B,[2]ASHE!$Q:$Q)</f>
        <v>577.79999999999995</v>
      </c>
      <c r="D25" s="139"/>
    </row>
    <row r="26" spans="1:20" ht="14">
      <c r="A26" s="139" t="s">
        <v>36</v>
      </c>
      <c r="B26" s="139"/>
      <c r="C26" s="146">
        <f>_xlfn.XLOOKUP(A26,[2]ASHE!$B:$B,[2]ASHE!$Q:$Q)</f>
        <v>634.29999999999995</v>
      </c>
      <c r="D26" s="139"/>
    </row>
    <row r="27" spans="1:20" ht="14">
      <c r="A27" s="139" t="s">
        <v>25</v>
      </c>
      <c r="B27" s="139"/>
      <c r="C27" s="146">
        <f>_xlfn.XLOOKUP(A27,[2]ASHE!$B:$B,[2]ASHE!$Q:$Q)</f>
        <v>628.1</v>
      </c>
      <c r="D27" s="139"/>
    </row>
    <row r="28" spans="1:20" ht="14">
      <c r="A28" s="139" t="s">
        <v>62</v>
      </c>
      <c r="B28" s="139"/>
      <c r="C28" s="146">
        <f>_xlfn.XLOOKUP(A28,[2]ASHE!$B:$B,[2]ASHE!$Q:$Q)</f>
        <v>562.9</v>
      </c>
      <c r="D28" s="139"/>
    </row>
    <row r="29" spans="1:20" ht="14">
      <c r="A29" s="139" t="s">
        <v>63</v>
      </c>
      <c r="B29" s="139"/>
      <c r="C29" s="146">
        <f>_xlfn.XLOOKUP(A29,[2]ASHE!$B:$B,[2]ASHE!$Q:$Q)</f>
        <v>575</v>
      </c>
      <c r="D29" s="139"/>
    </row>
    <row r="30" spans="1:20" ht="14">
      <c r="A30" s="139" t="s">
        <v>64</v>
      </c>
      <c r="B30" s="139"/>
      <c r="C30" s="146">
        <f>_xlfn.XLOOKUP(A30,[2]ASHE!$B:$B,[2]ASHE!$Q:$Q)</f>
        <v>728.3</v>
      </c>
      <c r="D30" s="139"/>
    </row>
    <row r="31" spans="1:20" ht="14">
      <c r="A31" s="139" t="s">
        <v>65</v>
      </c>
      <c r="B31" s="139"/>
      <c r="C31" s="146">
        <f>_xlfn.XLOOKUP(A31,[2]ASHE!$B:$B,[2]ASHE!$Q:$Q)</f>
        <v>655.9</v>
      </c>
      <c r="D31" s="139"/>
    </row>
    <row r="32" spans="1:20" ht="14">
      <c r="A32" s="139" t="s">
        <v>85</v>
      </c>
      <c r="B32" s="139"/>
      <c r="C32" s="146">
        <f>_xlfn.XLOOKUP(A32,[2]ASHE!$B:$B,[2]ASHE!$Q:$Q)</f>
        <v>585.79999999999995</v>
      </c>
      <c r="D32" s="139"/>
    </row>
    <row r="33" spans="1:4" ht="14">
      <c r="A33" s="139" t="s">
        <v>28</v>
      </c>
      <c r="B33" s="139"/>
      <c r="C33" s="146">
        <f>_xlfn.XLOOKUP(A33,[2]ASHE!$B:$B,[2]ASHE!$Q:$Q)</f>
        <v>576.5</v>
      </c>
      <c r="D33" s="139"/>
    </row>
    <row r="34" spans="1:4" ht="14">
      <c r="A34" s="139" t="s">
        <v>106</v>
      </c>
      <c r="B34" s="139"/>
      <c r="C34" s="146">
        <f>_xlfn.XLOOKUP(A34,[2]ASHE!$B:$B,[2]ASHE!$Q:$Q)</f>
        <v>593.1</v>
      </c>
      <c r="D34" s="139"/>
    </row>
    <row r="35" spans="1:4" ht="14">
      <c r="A35" s="139"/>
      <c r="B35" s="139"/>
      <c r="C35" s="139"/>
      <c r="D35" s="139"/>
    </row>
    <row r="36" spans="1:4" ht="14">
      <c r="A36" s="154"/>
      <c r="B36" s="154"/>
      <c r="C36" s="139"/>
      <c r="D36" s="139"/>
    </row>
    <row r="37" spans="1:4" ht="14">
      <c r="A37" s="155" t="s">
        <v>15</v>
      </c>
      <c r="B37" s="155"/>
    </row>
    <row r="38" spans="1:4" ht="14">
      <c r="A38" s="154" t="s">
        <v>32</v>
      </c>
      <c r="B38" s="154"/>
    </row>
    <row r="39" spans="1:4" ht="14">
      <c r="A39" s="154" t="s">
        <v>107</v>
      </c>
      <c r="B39" s="154"/>
    </row>
    <row r="40" spans="1:4" ht="14">
      <c r="A40" s="154"/>
      <c r="B40" s="15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3CF84-35E3-4AB8-A174-B38A67FE7704}">
  <dimension ref="A1:C38"/>
  <sheetViews>
    <sheetView workbookViewId="0"/>
  </sheetViews>
  <sheetFormatPr defaultRowHeight="14"/>
  <cols>
    <col min="1" max="1" width="13.83203125" customWidth="1"/>
    <col min="2" max="2" width="60.33203125" customWidth="1"/>
    <col min="3" max="3" width="47.25" customWidth="1"/>
  </cols>
  <sheetData>
    <row r="1" spans="1:3">
      <c r="A1" s="204" t="s">
        <v>840</v>
      </c>
      <c r="B1" s="205"/>
      <c r="C1" s="205"/>
    </row>
    <row r="2" spans="1:3">
      <c r="A2" s="206" t="s">
        <v>841</v>
      </c>
      <c r="B2" s="206" t="s">
        <v>842</v>
      </c>
      <c r="C2" s="206" t="s">
        <v>843</v>
      </c>
    </row>
    <row r="3" spans="1:3">
      <c r="A3" s="207">
        <v>2121</v>
      </c>
      <c r="B3" s="207" t="s">
        <v>844</v>
      </c>
      <c r="C3" s="207" t="s">
        <v>845</v>
      </c>
    </row>
    <row r="4" spans="1:3">
      <c r="A4" s="207">
        <v>3122</v>
      </c>
      <c r="B4" s="207" t="s">
        <v>846</v>
      </c>
      <c r="C4" s="207" t="s">
        <v>845</v>
      </c>
    </row>
    <row r="5" spans="1:3">
      <c r="A5" s="207">
        <v>5113</v>
      </c>
      <c r="B5" s="207" t="s">
        <v>847</v>
      </c>
      <c r="C5" s="207" t="s">
        <v>845</v>
      </c>
    </row>
    <row r="6" spans="1:3">
      <c r="A6" s="207">
        <v>5414</v>
      </c>
      <c r="B6" s="207" t="s">
        <v>848</v>
      </c>
      <c r="C6" s="207" t="s">
        <v>9</v>
      </c>
    </row>
    <row r="7" spans="1:3">
      <c r="A7" s="207">
        <v>2122</v>
      </c>
      <c r="B7" s="207" t="s">
        <v>849</v>
      </c>
      <c r="C7" s="207" t="s">
        <v>845</v>
      </c>
    </row>
    <row r="8" spans="1:3">
      <c r="A8" s="207">
        <v>2126</v>
      </c>
      <c r="B8" s="207" t="s">
        <v>850</v>
      </c>
      <c r="C8" s="207" t="s">
        <v>851</v>
      </c>
    </row>
    <row r="9" spans="1:3">
      <c r="A9" s="207">
        <v>2129</v>
      </c>
      <c r="B9" s="207" t="s">
        <v>852</v>
      </c>
      <c r="C9" s="207" t="s">
        <v>851</v>
      </c>
    </row>
    <row r="10" spans="1:3">
      <c r="A10" s="207">
        <v>2431</v>
      </c>
      <c r="B10" s="207" t="s">
        <v>853</v>
      </c>
      <c r="C10" s="207" t="s">
        <v>845</v>
      </c>
    </row>
    <row r="11" spans="1:3">
      <c r="A11" s="207">
        <v>2432</v>
      </c>
      <c r="B11" s="207" t="s">
        <v>854</v>
      </c>
      <c r="C11" s="207" t="s">
        <v>845</v>
      </c>
    </row>
    <row r="12" spans="1:3">
      <c r="A12" s="207">
        <v>2435</v>
      </c>
      <c r="B12" s="207" t="s">
        <v>855</v>
      </c>
      <c r="C12" s="207" t="s">
        <v>845</v>
      </c>
    </row>
    <row r="13" spans="1:3">
      <c r="A13" s="207">
        <v>3121</v>
      </c>
      <c r="B13" s="207" t="s">
        <v>856</v>
      </c>
      <c r="C13" s="207" t="s">
        <v>845</v>
      </c>
    </row>
    <row r="14" spans="1:3">
      <c r="A14" s="207">
        <v>3422</v>
      </c>
      <c r="B14" s="207" t="s">
        <v>857</v>
      </c>
      <c r="C14" s="207" t="s">
        <v>11</v>
      </c>
    </row>
    <row r="15" spans="1:3">
      <c r="A15" s="207">
        <v>2473</v>
      </c>
      <c r="B15" s="207" t="s">
        <v>858</v>
      </c>
      <c r="C15" s="207" t="s">
        <v>859</v>
      </c>
    </row>
    <row r="16" spans="1:3">
      <c r="A16" s="207">
        <v>5211</v>
      </c>
      <c r="B16" s="207" t="s">
        <v>860</v>
      </c>
      <c r="C16" s="207" t="s">
        <v>8</v>
      </c>
    </row>
    <row r="17" spans="1:3">
      <c r="A17" s="207">
        <v>5411</v>
      </c>
      <c r="B17" s="207" t="s">
        <v>861</v>
      </c>
      <c r="C17" s="207" t="s">
        <v>8</v>
      </c>
    </row>
    <row r="18" spans="1:3">
      <c r="A18" s="207">
        <v>5441</v>
      </c>
      <c r="B18" s="207" t="s">
        <v>862</v>
      </c>
      <c r="C18" s="207" t="s">
        <v>8</v>
      </c>
    </row>
    <row r="19" spans="1:3">
      <c r="A19" s="207">
        <v>5442</v>
      </c>
      <c r="B19" s="207" t="s">
        <v>863</v>
      </c>
      <c r="C19" s="207" t="s">
        <v>8</v>
      </c>
    </row>
    <row r="20" spans="1:3">
      <c r="A20" s="207">
        <v>5449</v>
      </c>
      <c r="B20" s="207" t="s">
        <v>864</v>
      </c>
      <c r="C20" s="207" t="s">
        <v>8</v>
      </c>
    </row>
    <row r="21" spans="1:3">
      <c r="A21" s="207">
        <v>2135</v>
      </c>
      <c r="B21" s="207" t="s">
        <v>865</v>
      </c>
      <c r="C21" s="207" t="s">
        <v>10</v>
      </c>
    </row>
    <row r="22" spans="1:3">
      <c r="A22" s="207">
        <v>2136</v>
      </c>
      <c r="B22" s="207" t="s">
        <v>866</v>
      </c>
      <c r="C22" s="207" t="s">
        <v>10</v>
      </c>
    </row>
    <row r="23" spans="1:3">
      <c r="A23" s="207">
        <v>2137</v>
      </c>
      <c r="B23" s="207" t="s">
        <v>867</v>
      </c>
      <c r="C23" s="207" t="s">
        <v>10</v>
      </c>
    </row>
    <row r="24" spans="1:3">
      <c r="A24" s="207">
        <v>3411</v>
      </c>
      <c r="B24" s="207" t="s">
        <v>868</v>
      </c>
      <c r="C24" s="207" t="s">
        <v>869</v>
      </c>
    </row>
    <row r="25" spans="1:3">
      <c r="A25" s="207">
        <v>3421</v>
      </c>
      <c r="B25" s="207" t="s">
        <v>870</v>
      </c>
      <c r="C25" s="207" t="s">
        <v>869</v>
      </c>
    </row>
    <row r="27" spans="1:3">
      <c r="A27" s="208" t="s">
        <v>871</v>
      </c>
    </row>
    <row r="28" spans="1:3">
      <c r="A28" s="209" t="s">
        <v>872</v>
      </c>
      <c r="B28" s="209" t="s">
        <v>842</v>
      </c>
      <c r="C28" s="209" t="s">
        <v>843</v>
      </c>
    </row>
    <row r="29" spans="1:3">
      <c r="A29" s="207">
        <v>7111</v>
      </c>
      <c r="B29" s="210" t="s">
        <v>873</v>
      </c>
      <c r="C29" s="210" t="s">
        <v>7</v>
      </c>
    </row>
    <row r="30" spans="1:3">
      <c r="A30" s="207">
        <v>2341</v>
      </c>
      <c r="B30" s="210" t="s">
        <v>874</v>
      </c>
      <c r="C30" s="210" t="s">
        <v>8</v>
      </c>
    </row>
    <row r="31" spans="1:3">
      <c r="A31" s="207">
        <v>3212</v>
      </c>
      <c r="B31" s="210" t="s">
        <v>875</v>
      </c>
      <c r="C31" s="210" t="s">
        <v>8</v>
      </c>
    </row>
    <row r="32" spans="1:3">
      <c r="A32" s="207">
        <v>1419</v>
      </c>
      <c r="B32" s="210" t="s">
        <v>876</v>
      </c>
      <c r="C32" s="210" t="s">
        <v>9</v>
      </c>
    </row>
    <row r="33" spans="1:3">
      <c r="A33" s="207">
        <v>5821</v>
      </c>
      <c r="B33" s="210" t="s">
        <v>877</v>
      </c>
      <c r="C33" s="210" t="s">
        <v>10</v>
      </c>
    </row>
    <row r="34" spans="1:3">
      <c r="A34" s="207">
        <v>5829</v>
      </c>
      <c r="B34" s="210" t="s">
        <v>878</v>
      </c>
      <c r="C34" s="210" t="s">
        <v>10</v>
      </c>
    </row>
    <row r="35" spans="1:3">
      <c r="A35" s="207">
        <v>6201</v>
      </c>
      <c r="B35" s="210" t="s">
        <v>879</v>
      </c>
      <c r="C35" s="210" t="s">
        <v>10</v>
      </c>
    </row>
    <row r="36" spans="1:3">
      <c r="A36" s="207">
        <v>7410</v>
      </c>
      <c r="B36" s="210" t="s">
        <v>880</v>
      </c>
      <c r="C36" s="210" t="s">
        <v>11</v>
      </c>
    </row>
    <row r="37" spans="1:3">
      <c r="A37" s="207">
        <v>1629</v>
      </c>
      <c r="B37" s="210" t="s">
        <v>881</v>
      </c>
      <c r="C37" s="210" t="s">
        <v>12</v>
      </c>
    </row>
    <row r="38" spans="1:3">
      <c r="A38" s="207">
        <v>2640</v>
      </c>
      <c r="B38" s="210" t="s">
        <v>882</v>
      </c>
      <c r="C38" s="210" t="s">
        <v>12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6F92-9A92-4C91-92C2-2CDBF661C12A}">
  <dimension ref="A1:L12"/>
  <sheetViews>
    <sheetView zoomScaleNormal="100" workbookViewId="0">
      <selection activeCell="G6" sqref="G6"/>
    </sheetView>
  </sheetViews>
  <sheetFormatPr defaultColWidth="6.9140625" defaultRowHeight="12.5"/>
  <cols>
    <col min="1" max="1" width="24.4140625" style="9" customWidth="1"/>
    <col min="2" max="2" width="2" style="9" customWidth="1"/>
    <col min="3" max="3" width="21.33203125" style="9" customWidth="1"/>
    <col min="4" max="4" width="3.25" style="9" customWidth="1"/>
    <col min="5" max="5" width="22.6640625" style="9" customWidth="1"/>
    <col min="6" max="6" width="5.08203125" style="9" customWidth="1"/>
    <col min="7" max="7" width="24.83203125" style="9" customWidth="1"/>
    <col min="8" max="8" width="2.4140625" style="9" customWidth="1"/>
    <col min="9" max="9" width="22.83203125" style="9" customWidth="1"/>
    <col min="10" max="10" width="2.4140625" style="9" customWidth="1"/>
    <col min="11" max="11" width="21.5" style="9" customWidth="1"/>
    <col min="12" max="12" width="4.83203125" style="9" customWidth="1"/>
    <col min="13" max="16384" width="6.9140625" style="9"/>
  </cols>
  <sheetData>
    <row r="1" spans="1:12" ht="14">
      <c r="A1" s="138" t="s">
        <v>771</v>
      </c>
      <c r="B1" s="138" t="s">
        <v>144</v>
      </c>
      <c r="C1" s="139"/>
      <c r="D1" s="139"/>
      <c r="E1" s="139"/>
      <c r="F1" s="139"/>
      <c r="G1" s="139"/>
      <c r="H1" s="139"/>
      <c r="I1" s="139"/>
      <c r="J1" s="139"/>
      <c r="K1" s="139"/>
      <c r="L1" s="139"/>
    </row>
    <row r="2" spans="1:12" ht="14">
      <c r="A2" s="139"/>
      <c r="B2" s="139"/>
      <c r="C2" s="139"/>
      <c r="D2" s="139"/>
      <c r="E2" s="139"/>
      <c r="F2" s="139"/>
      <c r="G2" s="139"/>
      <c r="H2" s="139"/>
      <c r="I2" s="139"/>
      <c r="J2" s="139"/>
      <c r="K2" s="139"/>
      <c r="L2" s="139"/>
    </row>
    <row r="3" spans="1:12" s="13" customFormat="1" ht="14">
      <c r="A3" s="143" t="s">
        <v>7</v>
      </c>
      <c r="B3" s="143"/>
      <c r="C3" s="143" t="s">
        <v>8</v>
      </c>
      <c r="D3" s="143"/>
      <c r="E3" s="143" t="s">
        <v>9</v>
      </c>
      <c r="F3" s="143"/>
      <c r="G3" s="143" t="s">
        <v>10</v>
      </c>
      <c r="H3" s="143"/>
      <c r="I3" s="143" t="s">
        <v>11</v>
      </c>
      <c r="J3" s="143"/>
      <c r="K3" s="143" t="s">
        <v>12</v>
      </c>
      <c r="L3" s="143"/>
    </row>
    <row r="4" spans="1:12" ht="14">
      <c r="A4" s="144" t="s">
        <v>41</v>
      </c>
      <c r="B4" s="152">
        <v>8.1798444915682111</v>
      </c>
      <c r="C4" s="144" t="s">
        <v>88</v>
      </c>
      <c r="D4" s="152">
        <v>61.462003556609368</v>
      </c>
      <c r="E4" s="144" t="s">
        <v>40</v>
      </c>
      <c r="F4" s="152">
        <v>43.771698750422161</v>
      </c>
      <c r="G4" s="144" t="s">
        <v>61</v>
      </c>
      <c r="H4" s="152">
        <v>7.1525932903555782</v>
      </c>
      <c r="I4" s="144" t="s">
        <v>108</v>
      </c>
      <c r="J4" s="152">
        <v>6.4087417225528958</v>
      </c>
      <c r="K4" s="144" t="s">
        <v>67</v>
      </c>
      <c r="L4" s="152">
        <v>24.975647356377216</v>
      </c>
    </row>
    <row r="5" spans="1:12" ht="14">
      <c r="A5" s="144" t="s">
        <v>57</v>
      </c>
      <c r="B5" s="152">
        <v>6.6763508988821929</v>
      </c>
      <c r="C5" s="144" t="s">
        <v>71</v>
      </c>
      <c r="D5" s="152">
        <v>17.701174542474735</v>
      </c>
      <c r="E5" s="144" t="s">
        <v>38</v>
      </c>
      <c r="F5" s="152">
        <v>31.603999024628141</v>
      </c>
      <c r="G5" s="144" t="s">
        <v>109</v>
      </c>
      <c r="H5" s="152">
        <v>5.6711052721990605</v>
      </c>
      <c r="I5" s="144" t="s">
        <v>61</v>
      </c>
      <c r="J5" s="152">
        <v>6.2503436030042243</v>
      </c>
      <c r="K5" s="144" t="s">
        <v>90</v>
      </c>
      <c r="L5" s="152">
        <v>23.542122984228246</v>
      </c>
    </row>
    <row r="6" spans="1:12" ht="14">
      <c r="A6" s="144" t="s">
        <v>82</v>
      </c>
      <c r="B6" s="152">
        <v>5.1727330779054919</v>
      </c>
      <c r="C6" s="144" t="s">
        <v>76</v>
      </c>
      <c r="D6" s="152">
        <v>9.5793052475979312</v>
      </c>
      <c r="E6" s="144" t="s">
        <v>46</v>
      </c>
      <c r="F6" s="152">
        <v>24.648504730661344</v>
      </c>
      <c r="G6" s="144" t="s">
        <v>57</v>
      </c>
      <c r="H6" s="152">
        <v>5.2300030771803936</v>
      </c>
      <c r="I6" s="144" t="s">
        <v>110</v>
      </c>
      <c r="J6" s="152">
        <v>3.7425817137656132</v>
      </c>
      <c r="K6" s="144" t="s">
        <v>68</v>
      </c>
      <c r="L6" s="152">
        <v>17.57205997993438</v>
      </c>
    </row>
    <row r="7" spans="1:12" ht="14">
      <c r="A7" s="144" t="s">
        <v>61</v>
      </c>
      <c r="B7" s="152">
        <v>4.6096284072156148</v>
      </c>
      <c r="C7" s="144" t="s">
        <v>72</v>
      </c>
      <c r="D7" s="152">
        <v>9.1434215167548505</v>
      </c>
      <c r="E7" s="144" t="s">
        <v>75</v>
      </c>
      <c r="F7" s="152">
        <v>16.823468328141225</v>
      </c>
      <c r="G7" s="144" t="s">
        <v>111</v>
      </c>
      <c r="H7" s="152">
        <v>3.9607987870097201</v>
      </c>
      <c r="I7" s="144" t="s">
        <v>57</v>
      </c>
      <c r="J7" s="152">
        <v>3.5644924290642215</v>
      </c>
      <c r="K7" s="144" t="s">
        <v>56</v>
      </c>
      <c r="L7" s="152">
        <v>10.914357894736844</v>
      </c>
    </row>
    <row r="8" spans="1:12" ht="14">
      <c r="A8" s="144" t="s">
        <v>112</v>
      </c>
      <c r="B8" s="152">
        <v>4.2109973023803287</v>
      </c>
      <c r="C8" s="144" t="s">
        <v>47</v>
      </c>
      <c r="D8" s="152">
        <v>6.9024319452100036</v>
      </c>
      <c r="E8" s="144" t="s">
        <v>52</v>
      </c>
      <c r="F8" s="152">
        <v>14.192728865527814</v>
      </c>
      <c r="G8" s="144" t="s">
        <v>113</v>
      </c>
      <c r="H8" s="152">
        <v>3.477500510582805</v>
      </c>
      <c r="I8" s="144" t="s">
        <v>40</v>
      </c>
      <c r="J8" s="152">
        <v>3.338519396218639</v>
      </c>
      <c r="K8" s="144" t="s">
        <v>72</v>
      </c>
      <c r="L8" s="152">
        <v>10.10588693957115</v>
      </c>
    </row>
    <row r="9" spans="1:12" ht="14">
      <c r="A9" s="139"/>
      <c r="B9" s="139"/>
      <c r="C9" s="139"/>
      <c r="D9" s="139"/>
      <c r="E9" s="139"/>
      <c r="F9" s="139"/>
      <c r="G9" s="139"/>
      <c r="H9" s="139"/>
      <c r="I9" s="139"/>
      <c r="J9" s="139"/>
      <c r="K9" s="139"/>
      <c r="L9" s="153"/>
    </row>
    <row r="10" spans="1:12" ht="14">
      <c r="A10" s="139"/>
      <c r="B10" s="139"/>
      <c r="C10" s="139"/>
      <c r="D10" s="139"/>
      <c r="E10" s="139"/>
      <c r="F10" s="139"/>
      <c r="G10" s="139"/>
      <c r="H10" s="139"/>
      <c r="I10" s="139"/>
      <c r="J10" s="139"/>
      <c r="K10" s="139"/>
      <c r="L10" s="139"/>
    </row>
    <row r="11" spans="1:12" ht="14">
      <c r="A11" s="154" t="s">
        <v>15</v>
      </c>
      <c r="B11" s="139"/>
      <c r="C11" s="139"/>
      <c r="D11" s="139"/>
      <c r="E11" s="139"/>
      <c r="F11" s="139"/>
      <c r="G11" s="139"/>
      <c r="H11" s="139"/>
      <c r="I11" s="139"/>
      <c r="J11" s="139"/>
      <c r="K11" s="139"/>
      <c r="L11" s="139"/>
    </row>
    <row r="12" spans="1:12" ht="14">
      <c r="A12" s="139" t="s">
        <v>32</v>
      </c>
      <c r="B12" s="139"/>
      <c r="C12" s="139"/>
      <c r="D12" s="139"/>
      <c r="E12" s="139"/>
      <c r="F12" s="139"/>
      <c r="G12" s="139"/>
      <c r="H12" s="139"/>
      <c r="I12" s="139"/>
      <c r="J12" s="139"/>
      <c r="K12" s="139"/>
      <c r="L12" s="139"/>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892F0-07E9-4BC0-AD65-33419E55C994}">
  <dimension ref="A1:X20"/>
  <sheetViews>
    <sheetView workbookViewId="0">
      <selection activeCell="D19" sqref="D19"/>
    </sheetView>
  </sheetViews>
  <sheetFormatPr defaultColWidth="6.9140625" defaultRowHeight="12.5"/>
  <cols>
    <col min="1" max="1" width="24.4140625" style="9" customWidth="1"/>
    <col min="2" max="2" width="11.6640625" style="9" customWidth="1"/>
    <col min="3" max="3" width="11.1640625" style="9" customWidth="1"/>
    <col min="4" max="4" width="10.6640625" style="9" customWidth="1"/>
    <col min="5" max="5" width="21.33203125" style="9" customWidth="1"/>
    <col min="6" max="6" width="3.25" style="9" customWidth="1"/>
    <col min="7" max="7" width="14.5" style="9" customWidth="1"/>
    <col min="8" max="8" width="9.83203125" style="9" customWidth="1"/>
    <col min="9" max="9" width="22.6640625" style="9" customWidth="1"/>
    <col min="10" max="10" width="3.5" style="9" customWidth="1"/>
    <col min="11" max="11" width="13" style="9" customWidth="1"/>
    <col min="12" max="12" width="10.83203125" style="9" customWidth="1"/>
    <col min="13" max="13" width="24.83203125" style="9" customWidth="1"/>
    <col min="14" max="14" width="2.4140625" style="9" customWidth="1"/>
    <col min="15" max="15" width="11.83203125" style="9" customWidth="1"/>
    <col min="16" max="16" width="6.9140625" style="9" customWidth="1"/>
    <col min="17" max="17" width="22.83203125" style="9" customWidth="1"/>
    <col min="18" max="18" width="2.4140625" style="9" customWidth="1"/>
    <col min="19" max="19" width="14.4140625" style="9" customWidth="1"/>
    <col min="20" max="20" width="9.25" style="9" customWidth="1"/>
    <col min="21" max="21" width="21.5" style="9" customWidth="1"/>
    <col min="22" max="22" width="2.4140625" style="9" customWidth="1"/>
    <col min="23" max="23" width="12.9140625" style="9" customWidth="1"/>
    <col min="24" max="24" width="9.83203125" style="9" customWidth="1"/>
    <col min="25" max="16384" width="6.9140625" style="9"/>
  </cols>
  <sheetData>
    <row r="1" spans="1:24" ht="14">
      <c r="A1" s="125" t="s">
        <v>772</v>
      </c>
      <c r="B1" s="125" t="s">
        <v>145</v>
      </c>
      <c r="C1" s="126"/>
      <c r="D1" s="126"/>
      <c r="E1" s="126"/>
      <c r="F1" s="126"/>
      <c r="G1" s="126"/>
      <c r="H1" s="126"/>
      <c r="I1" s="126"/>
      <c r="J1" s="126"/>
      <c r="K1" s="126"/>
      <c r="L1" s="126"/>
      <c r="M1" s="126"/>
      <c r="N1" s="126"/>
      <c r="O1" s="126"/>
      <c r="P1" s="126"/>
      <c r="Q1" s="126"/>
      <c r="R1" s="126"/>
      <c r="S1" s="126"/>
      <c r="T1" s="126"/>
      <c r="U1" s="126"/>
      <c r="V1" s="126"/>
      <c r="W1" s="126"/>
      <c r="X1" s="126"/>
    </row>
    <row r="2" spans="1:24" ht="14">
      <c r="A2" s="126"/>
      <c r="B2" s="126"/>
      <c r="C2" s="126"/>
      <c r="D2" s="126"/>
      <c r="E2" s="126"/>
      <c r="F2" s="126"/>
      <c r="G2" s="126"/>
      <c r="H2" s="126"/>
      <c r="I2" s="126"/>
      <c r="J2" s="126"/>
      <c r="K2" s="126"/>
      <c r="L2" s="126"/>
      <c r="M2" s="126"/>
      <c r="N2" s="126"/>
      <c r="O2" s="126"/>
      <c r="P2" s="126"/>
      <c r="Q2" s="126"/>
      <c r="R2" s="126"/>
      <c r="S2" s="126"/>
      <c r="T2" s="126"/>
      <c r="U2" s="126"/>
      <c r="V2" s="126"/>
      <c r="W2" s="126"/>
      <c r="X2" s="126"/>
    </row>
    <row r="3" spans="1:24" s="13" customFormat="1" ht="41.5" customHeight="1">
      <c r="A3" s="129" t="str">
        <f>'[2]Table 18a'!A3</f>
        <v>Architecture and built environment</v>
      </c>
      <c r="B3" s="128" t="s">
        <v>35</v>
      </c>
      <c r="C3" s="157" t="s">
        <v>101</v>
      </c>
      <c r="D3" s="157" t="s">
        <v>117</v>
      </c>
      <c r="E3" s="129" t="s">
        <v>8</v>
      </c>
      <c r="F3" s="128" t="s">
        <v>35</v>
      </c>
      <c r="G3" s="157" t="s">
        <v>101</v>
      </c>
      <c r="H3" s="157" t="s">
        <v>117</v>
      </c>
      <c r="I3" s="129" t="s">
        <v>9</v>
      </c>
      <c r="J3" s="128" t="s">
        <v>35</v>
      </c>
      <c r="K3" s="157" t="s">
        <v>101</v>
      </c>
      <c r="L3" s="157" t="s">
        <v>117</v>
      </c>
      <c r="M3" s="129" t="s">
        <v>10</v>
      </c>
      <c r="N3" s="129" t="s">
        <v>35</v>
      </c>
      <c r="O3" s="157" t="s">
        <v>101</v>
      </c>
      <c r="P3" s="157" t="s">
        <v>117</v>
      </c>
      <c r="Q3" s="129" t="s">
        <v>11</v>
      </c>
      <c r="R3" s="129" t="s">
        <v>35</v>
      </c>
      <c r="S3" s="157" t="s">
        <v>101</v>
      </c>
      <c r="T3" s="157" t="s">
        <v>117</v>
      </c>
      <c r="U3" s="129" t="s">
        <v>12</v>
      </c>
      <c r="V3" s="129" t="s">
        <v>35</v>
      </c>
      <c r="W3" s="157" t="s">
        <v>101</v>
      </c>
      <c r="X3" s="157" t="s">
        <v>117</v>
      </c>
    </row>
    <row r="4" spans="1:24" ht="14">
      <c r="A4" s="41" t="s">
        <v>41</v>
      </c>
      <c r="B4" s="132">
        <f>'[2]Table 18a'!B4</f>
        <v>8.1798444915682111</v>
      </c>
      <c r="C4" s="158">
        <f>_xlfn.XLOOKUP(A4,[2]ASHE!$B:$B,[2]ASHE!$Q:$Q)</f>
        <v>718.9</v>
      </c>
      <c r="D4" s="130" t="str">
        <f>IF(C4&gt;$B$13,"Above","Below")</f>
        <v>Above</v>
      </c>
      <c r="E4" s="41" t="s">
        <v>88</v>
      </c>
      <c r="F4" s="132">
        <f>'[2]Table 18a'!D4</f>
        <v>61.462003556609368</v>
      </c>
      <c r="G4" s="158">
        <f>_xlfn.XLOOKUP(E4,[2]ASHE!$B:$B,[2]ASHE!$Q:$Q)</f>
        <v>568.29999999999995</v>
      </c>
      <c r="H4" s="130" t="str">
        <f>IF(G4&gt;$B$13,"Above","Below")</f>
        <v>Below</v>
      </c>
      <c r="I4" s="41" t="s">
        <v>40</v>
      </c>
      <c r="J4" s="132">
        <f>'[2]Table 18a'!F4</f>
        <v>43.771698750422161</v>
      </c>
      <c r="K4" s="158">
        <f>_xlfn.XLOOKUP(I4,[2]ASHE!$B:$B,[2]ASHE!$Q:$Q)</f>
        <v>517.5</v>
      </c>
      <c r="L4" s="130" t="str">
        <f>IF(K4&gt;$B$13,"Above","Below")</f>
        <v>Below</v>
      </c>
      <c r="M4" s="41" t="s">
        <v>61</v>
      </c>
      <c r="N4" s="132">
        <f>'[2]Table 18a'!H4</f>
        <v>7.1525932903555782</v>
      </c>
      <c r="O4" s="158">
        <f>_xlfn.XLOOKUP(M4,[2]ASHE!$B:$B,[2]ASHE!$Q:$Q)</f>
        <v>748.5</v>
      </c>
      <c r="P4" s="130" t="str">
        <f>IF(O4&gt;$B$13,"Above","Below")</f>
        <v>Above</v>
      </c>
      <c r="Q4" s="41" t="s">
        <v>108</v>
      </c>
      <c r="R4" s="132">
        <f>'[2]Table 18a'!J4</f>
        <v>6.4087417225528958</v>
      </c>
      <c r="S4" s="158">
        <f>_xlfn.XLOOKUP(Q4,[2]ASHE!$B:$B,[2]ASHE!$Q:$Q)</f>
        <v>811.5</v>
      </c>
      <c r="T4" s="130" t="str">
        <f>IF(S4&gt;$B$13,"Above","Below")</f>
        <v>Above</v>
      </c>
      <c r="U4" s="41" t="s">
        <v>67</v>
      </c>
      <c r="V4" s="132">
        <f>'[2]Table 18a'!L4</f>
        <v>24.975647356377216</v>
      </c>
      <c r="W4" s="158">
        <f>_xlfn.XLOOKUP(U4,[2]ASHE!$B:$B,[2]ASHE!$Q:$Q)</f>
        <v>635.9</v>
      </c>
      <c r="X4" s="130" t="str">
        <f>IF(W4&gt;$B$13,"Above","Below")</f>
        <v>Above</v>
      </c>
    </row>
    <row r="5" spans="1:24" ht="14">
      <c r="A5" s="41" t="s">
        <v>57</v>
      </c>
      <c r="B5" s="132">
        <f>'[2]Table 18a'!B5</f>
        <v>6.6763508988821929</v>
      </c>
      <c r="C5" s="158">
        <f>_xlfn.XLOOKUP(A5,[2]ASHE!$B:$B,[2]ASHE!$Q:$Q)</f>
        <v>660.4</v>
      </c>
      <c r="D5" s="130" t="str">
        <f>IF(C5&gt;$B$13,"Above","Below")</f>
        <v>Above</v>
      </c>
      <c r="E5" s="41" t="s">
        <v>71</v>
      </c>
      <c r="F5" s="132">
        <f>'[2]Table 18a'!D5</f>
        <v>17.701174542474735</v>
      </c>
      <c r="G5" s="158">
        <f>_xlfn.XLOOKUP(E5,[2]ASHE!$B:$B,[2]ASHE!$Q:$Q)</f>
        <v>635.9</v>
      </c>
      <c r="H5" s="130" t="str">
        <f>IF(G5&gt;$B$13,"Above","Below")</f>
        <v>Above</v>
      </c>
      <c r="I5" s="41" t="s">
        <v>38</v>
      </c>
      <c r="J5" s="132">
        <f>'[2]Table 18a'!F5</f>
        <v>31.603999024628141</v>
      </c>
      <c r="K5" s="158">
        <f>_xlfn.XLOOKUP(I5,[2]ASHE!$B:$B,[2]ASHE!$Q:$Q)</f>
        <v>734.6</v>
      </c>
      <c r="L5" s="130" t="str">
        <f>IF(K5&gt;$B$13,"Above","Below")</f>
        <v>Above</v>
      </c>
      <c r="M5" s="41" t="s">
        <v>109</v>
      </c>
      <c r="N5" s="132">
        <f>'[2]Table 18a'!H5</f>
        <v>5.6711052721990605</v>
      </c>
      <c r="O5" s="158">
        <f>_xlfn.XLOOKUP(M5,[2]ASHE!$B:$B,[2]ASHE!$Q:$Q)</f>
        <v>678.3</v>
      </c>
      <c r="P5" s="130" t="str">
        <f>IF(O5&gt;$B$13,"Above","Below")</f>
        <v>Above</v>
      </c>
      <c r="Q5" s="41" t="s">
        <v>61</v>
      </c>
      <c r="R5" s="132">
        <f>'[2]Table 18a'!J5</f>
        <v>6.2503436030042243</v>
      </c>
      <c r="S5" s="158">
        <f>_xlfn.XLOOKUP(Q5,[2]ASHE!$B:$B,[2]ASHE!$Q:$Q)</f>
        <v>748.5</v>
      </c>
      <c r="T5" s="130" t="str">
        <f>IF(S5&gt;$B$13,"Above","Below")</f>
        <v>Above</v>
      </c>
      <c r="U5" s="41" t="s">
        <v>90</v>
      </c>
      <c r="V5" s="132">
        <f>'[2]Table 18a'!L5</f>
        <v>23.542122984228246</v>
      </c>
      <c r="W5" s="158">
        <f>_xlfn.XLOOKUP(U5,[2]ASHE!$B:$B,[2]ASHE!$Q:$Q)</f>
        <v>606.20000000000005</v>
      </c>
      <c r="X5" s="130" t="str">
        <f>IF(W5&gt;$B$13,"Above","Below")</f>
        <v>Below</v>
      </c>
    </row>
    <row r="6" spans="1:24" ht="14">
      <c r="A6" s="41" t="s">
        <v>82</v>
      </c>
      <c r="B6" s="132">
        <f>'[2]Table 18a'!B6</f>
        <v>5.1727330779054919</v>
      </c>
      <c r="C6" s="158">
        <f>_xlfn.XLOOKUP(A6,[2]ASHE!$B:$B,[2]ASHE!$Q:$Q)</f>
        <v>561.20000000000005</v>
      </c>
      <c r="D6" s="130" t="str">
        <f>IF(C6&gt;$B$13,"Above","Below")</f>
        <v>Below</v>
      </c>
      <c r="E6" s="41" t="s">
        <v>76</v>
      </c>
      <c r="F6" s="132">
        <f>'[2]Table 18a'!D6</f>
        <v>9.5793052475979312</v>
      </c>
      <c r="G6" s="158">
        <f>_xlfn.XLOOKUP(E6,[2]ASHE!$B:$B,[2]ASHE!$Q:$Q)</f>
        <v>728.1</v>
      </c>
      <c r="H6" s="130" t="str">
        <f>IF(G6&gt;$B$13,"Above","Below")</f>
        <v>Above</v>
      </c>
      <c r="I6" s="41" t="s">
        <v>46</v>
      </c>
      <c r="J6" s="132">
        <f>'[2]Table 18a'!F6</f>
        <v>24.648504730661344</v>
      </c>
      <c r="K6" s="158">
        <f>_xlfn.XLOOKUP(I6,[2]ASHE!$B:$B,[2]ASHE!$Q:$Q)</f>
        <v>581.6</v>
      </c>
      <c r="L6" s="130" t="str">
        <f>IF(K6&gt;$B$13,"Above","Below")</f>
        <v>Below</v>
      </c>
      <c r="M6" s="41" t="s">
        <v>57</v>
      </c>
      <c r="N6" s="132">
        <f>'[2]Table 18a'!H6</f>
        <v>5.2300030771803936</v>
      </c>
      <c r="O6" s="158">
        <f>_xlfn.XLOOKUP(M6,[2]ASHE!$B:$B,[2]ASHE!$Q:$Q)</f>
        <v>660.4</v>
      </c>
      <c r="P6" s="130" t="str">
        <f>IF(O6&gt;$B$13,"Above","Below")</f>
        <v>Above</v>
      </c>
      <c r="Q6" s="41" t="s">
        <v>110</v>
      </c>
      <c r="R6" s="132">
        <f>'[2]Table 18a'!J6</f>
        <v>3.7425817137656132</v>
      </c>
      <c r="S6" s="158">
        <f>_xlfn.XLOOKUP(Q6,[2]ASHE!$B:$B,[2]ASHE!$Q:$Q)</f>
        <v>760.3</v>
      </c>
      <c r="T6" s="130" t="str">
        <f>IF(S6&gt;$B$13,"Above","Below")</f>
        <v>Above</v>
      </c>
      <c r="U6" s="41" t="s">
        <v>68</v>
      </c>
      <c r="V6" s="132">
        <f>'[2]Table 18a'!L6</f>
        <v>17.57205997993438</v>
      </c>
      <c r="W6" s="158">
        <f>_xlfn.XLOOKUP(U6,[2]ASHE!$B:$B,[2]ASHE!$Q:$Q)</f>
        <v>651.6</v>
      </c>
      <c r="X6" s="130" t="str">
        <f>IF(W6&gt;$B$13,"Above","Below")</f>
        <v>Above</v>
      </c>
    </row>
    <row r="7" spans="1:24" ht="14">
      <c r="A7" s="41" t="s">
        <v>61</v>
      </c>
      <c r="B7" s="132">
        <f>'[2]Table 18a'!B7</f>
        <v>4.6096284072156148</v>
      </c>
      <c r="C7" s="158">
        <f>_xlfn.XLOOKUP(A7,[2]ASHE!$B:$B,[2]ASHE!$Q:$Q)</f>
        <v>748.5</v>
      </c>
      <c r="D7" s="130" t="str">
        <f>IF(C7&gt;$B$13,"Above","Below")</f>
        <v>Above</v>
      </c>
      <c r="E7" s="41" t="s">
        <v>72</v>
      </c>
      <c r="F7" s="132">
        <f>'[2]Table 18a'!D7</f>
        <v>9.1434215167548505</v>
      </c>
      <c r="G7" s="158">
        <f>_xlfn.XLOOKUP(E7,[2]ASHE!$B:$B,[2]ASHE!$Q:$Q)</f>
        <v>588.9</v>
      </c>
      <c r="H7" s="130" t="str">
        <f>IF(G7&gt;$B$13,"Above","Below")</f>
        <v>Below</v>
      </c>
      <c r="I7" s="41" t="s">
        <v>75</v>
      </c>
      <c r="J7" s="132">
        <f>'[2]Table 18a'!F7</f>
        <v>16.823468328141225</v>
      </c>
      <c r="K7" s="158">
        <f>_xlfn.XLOOKUP(I7,[2]ASHE!$B:$B,[2]ASHE!$Q:$Q)</f>
        <v>557.9</v>
      </c>
      <c r="L7" s="130" t="str">
        <f>IF(K7&gt;$B$13,"Above","Below")</f>
        <v>Below</v>
      </c>
      <c r="M7" s="41" t="s">
        <v>111</v>
      </c>
      <c r="N7" s="132">
        <f>'[2]Table 18a'!H7</f>
        <v>3.9607987870097201</v>
      </c>
      <c r="O7" s="158">
        <f>_xlfn.XLOOKUP(M7,[2]ASHE!$B:$B,[2]ASHE!$Q:$Q)</f>
        <v>645.9</v>
      </c>
      <c r="P7" s="130" t="str">
        <f>IF(O7&gt;$B$13,"Above","Below")</f>
        <v>Above</v>
      </c>
      <c r="Q7" s="41" t="s">
        <v>57</v>
      </c>
      <c r="R7" s="132">
        <f>'[2]Table 18a'!J7</f>
        <v>3.5644924290642215</v>
      </c>
      <c r="S7" s="158">
        <f>_xlfn.XLOOKUP(Q7,[2]ASHE!$B:$B,[2]ASHE!$Q:$Q)</f>
        <v>660.4</v>
      </c>
      <c r="T7" s="130" t="str">
        <f>IF(S7&gt;$B$13,"Above","Below")</f>
        <v>Above</v>
      </c>
      <c r="U7" s="41" t="s">
        <v>56</v>
      </c>
      <c r="V7" s="132">
        <f>'[2]Table 18a'!L7</f>
        <v>10.914357894736844</v>
      </c>
      <c r="W7" s="158">
        <f>_xlfn.XLOOKUP(U7,[2]ASHE!$B:$B,[2]ASHE!$Q:$Q)</f>
        <v>580.9</v>
      </c>
      <c r="X7" s="130" t="str">
        <f>IF(W7&gt;$B$13,"Above","Below")</f>
        <v>Below</v>
      </c>
    </row>
    <row r="8" spans="1:24" ht="14">
      <c r="A8" s="41" t="s">
        <v>112</v>
      </c>
      <c r="B8" s="132">
        <f>'[2]Table 18a'!B8</f>
        <v>4.2109973023803287</v>
      </c>
      <c r="C8" s="158">
        <f>_xlfn.XLOOKUP(A8,[2]ASHE!$B:$B,[2]ASHE!$Q:$Q)</f>
        <v>824.1</v>
      </c>
      <c r="D8" s="130" t="str">
        <f>IF(C8&gt;$B$13,"Above","Below")</f>
        <v>Above</v>
      </c>
      <c r="E8" s="41" t="s">
        <v>47</v>
      </c>
      <c r="F8" s="132">
        <f>'[2]Table 18a'!D8</f>
        <v>6.9024319452100036</v>
      </c>
      <c r="G8" s="158">
        <f>_xlfn.XLOOKUP(E8,[2]ASHE!$B:$B,[2]ASHE!$Q:$Q)</f>
        <v>824.1</v>
      </c>
      <c r="H8" s="130" t="str">
        <f>IF(G8&gt;$B$13,"Above","Below")</f>
        <v>Above</v>
      </c>
      <c r="I8" s="41" t="s">
        <v>52</v>
      </c>
      <c r="J8" s="132">
        <f>'[2]Table 18a'!F8</f>
        <v>14.192728865527814</v>
      </c>
      <c r="K8" s="158">
        <f>_xlfn.XLOOKUP(I8,[2]ASHE!$B:$B,[2]ASHE!$Q:$Q)</f>
        <v>545.79999999999995</v>
      </c>
      <c r="L8" s="130" t="str">
        <f>IF(K8&gt;$B$13,"Above","Below")</f>
        <v>Below</v>
      </c>
      <c r="M8" s="41" t="s">
        <v>113</v>
      </c>
      <c r="N8" s="132">
        <f>'[2]Table 18a'!H8</f>
        <v>3.477500510582805</v>
      </c>
      <c r="O8" s="158">
        <f>_xlfn.XLOOKUP(M8,[2]ASHE!$B:$B,[2]ASHE!$Q:$Q)</f>
        <v>841.7</v>
      </c>
      <c r="P8" s="130" t="str">
        <f>IF(O8&gt;$B$13,"Above","Below")</f>
        <v>Above</v>
      </c>
      <c r="Q8" s="41" t="s">
        <v>40</v>
      </c>
      <c r="R8" s="132">
        <f>'[2]Table 18a'!J8</f>
        <v>3.338519396218639</v>
      </c>
      <c r="S8" s="158">
        <f>_xlfn.XLOOKUP(Q8,[2]ASHE!$B:$B,[2]ASHE!$Q:$Q)</f>
        <v>517.5</v>
      </c>
      <c r="T8" s="130" t="str">
        <f>IF(S8&gt;$B$13,"Above","Below")</f>
        <v>Below</v>
      </c>
      <c r="U8" s="41" t="s">
        <v>72</v>
      </c>
      <c r="V8" s="132">
        <f>'[2]Table 18a'!L8</f>
        <v>10.10588693957115</v>
      </c>
      <c r="W8" s="158">
        <f>_xlfn.XLOOKUP(U8,[2]ASHE!$B:$B,[2]ASHE!$Q:$Q)</f>
        <v>588.9</v>
      </c>
      <c r="X8" s="130" t="str">
        <f>IF(W8&gt;$B$13,"Above","Below")</f>
        <v>Below</v>
      </c>
    </row>
    <row r="9" spans="1:24" ht="14">
      <c r="A9" s="126"/>
      <c r="B9" s="126"/>
      <c r="C9" s="126"/>
      <c r="D9" s="126"/>
      <c r="E9" s="126"/>
      <c r="F9" s="126"/>
      <c r="G9" s="126"/>
      <c r="H9" s="126"/>
      <c r="I9" s="126"/>
      <c r="J9" s="126"/>
      <c r="K9" s="126"/>
      <c r="L9" s="126"/>
      <c r="M9" s="126"/>
      <c r="N9" s="126"/>
      <c r="O9" s="126"/>
      <c r="P9" s="126"/>
      <c r="Q9" s="126"/>
      <c r="R9" s="126"/>
      <c r="S9" s="126"/>
      <c r="T9" s="126"/>
      <c r="U9" s="126"/>
      <c r="V9" s="159"/>
      <c r="W9" s="126"/>
      <c r="X9" s="126"/>
    </row>
    <row r="10" spans="1:24" ht="14">
      <c r="A10" s="126"/>
      <c r="B10" s="126"/>
      <c r="C10" s="126"/>
      <c r="D10" s="126"/>
      <c r="E10" s="126"/>
      <c r="F10" s="126"/>
      <c r="G10" s="126"/>
      <c r="H10" s="126"/>
      <c r="I10" s="126"/>
      <c r="J10" s="126"/>
      <c r="K10" s="126"/>
      <c r="L10" s="126"/>
      <c r="M10" s="126"/>
      <c r="N10" s="126"/>
      <c r="O10" s="126"/>
      <c r="P10" s="126"/>
      <c r="Q10" s="126"/>
      <c r="R10" s="126"/>
      <c r="S10" s="126"/>
      <c r="T10" s="126"/>
      <c r="U10" s="126"/>
      <c r="V10" s="126"/>
      <c r="W10" s="126"/>
      <c r="X10" s="126"/>
    </row>
    <row r="11" spans="1:24" ht="14">
      <c r="A11" s="126"/>
      <c r="B11" s="126"/>
      <c r="C11" s="126"/>
      <c r="D11" s="126"/>
      <c r="E11" s="126"/>
      <c r="F11" s="126"/>
      <c r="G11" s="126"/>
      <c r="H11" s="126"/>
      <c r="I11" s="126"/>
      <c r="J11" s="126"/>
      <c r="K11" s="126"/>
      <c r="L11" s="126"/>
      <c r="M11" s="126"/>
      <c r="N11" s="126"/>
      <c r="O11" s="126"/>
      <c r="P11" s="126"/>
      <c r="Q11" s="126"/>
      <c r="R11" s="126"/>
      <c r="S11" s="126"/>
      <c r="T11" s="126"/>
      <c r="U11" s="126"/>
      <c r="V11" s="126"/>
      <c r="W11" s="126"/>
      <c r="X11" s="126"/>
    </row>
    <row r="12" spans="1:24" ht="14">
      <c r="A12" s="126"/>
      <c r="B12" s="126"/>
      <c r="C12" s="126"/>
      <c r="D12" s="126"/>
      <c r="E12" s="126"/>
      <c r="F12" s="126"/>
      <c r="G12" s="126"/>
      <c r="H12" s="126"/>
      <c r="I12" s="126"/>
      <c r="J12" s="126"/>
      <c r="K12" s="126"/>
      <c r="L12" s="126"/>
      <c r="M12" s="126"/>
      <c r="N12" s="126"/>
      <c r="O12" s="126"/>
      <c r="P12" s="126"/>
      <c r="Q12" s="126"/>
      <c r="R12" s="126"/>
      <c r="S12" s="126"/>
      <c r="T12" s="126"/>
      <c r="U12" s="126"/>
      <c r="V12" s="126"/>
      <c r="W12" s="126"/>
      <c r="X12" s="126"/>
    </row>
    <row r="13" spans="1:24" ht="14">
      <c r="A13" s="126" t="s">
        <v>116</v>
      </c>
      <c r="B13" s="160">
        <f>[2]ASHE!Q12</f>
        <v>616</v>
      </c>
      <c r="C13" s="126" t="s">
        <v>115</v>
      </c>
      <c r="D13" s="126"/>
      <c r="E13" s="126"/>
      <c r="F13" s="126"/>
      <c r="G13" s="126"/>
      <c r="H13" s="126"/>
      <c r="I13" s="126"/>
      <c r="J13" s="126"/>
      <c r="K13" s="126"/>
      <c r="L13" s="126"/>
      <c r="M13" s="126"/>
      <c r="N13" s="126"/>
      <c r="O13" s="126"/>
      <c r="P13" s="126"/>
      <c r="Q13" s="126"/>
      <c r="R13" s="126"/>
      <c r="S13" s="126"/>
      <c r="T13" s="126"/>
      <c r="U13" s="126"/>
      <c r="V13" s="126"/>
      <c r="W13" s="126"/>
      <c r="X13" s="126"/>
    </row>
    <row r="14" spans="1:24" ht="14">
      <c r="A14" s="126" t="s">
        <v>114</v>
      </c>
      <c r="B14" s="160">
        <f>B13*52</f>
        <v>32032</v>
      </c>
      <c r="C14" s="126"/>
      <c r="D14" s="126"/>
      <c r="E14" s="126"/>
      <c r="F14" s="126"/>
      <c r="G14" s="126"/>
      <c r="H14" s="126"/>
      <c r="I14" s="126"/>
      <c r="J14" s="126"/>
      <c r="K14" s="126"/>
      <c r="L14" s="126"/>
      <c r="M14" s="126"/>
      <c r="N14" s="126"/>
      <c r="O14" s="126"/>
      <c r="P14" s="126"/>
      <c r="Q14" s="126"/>
      <c r="R14" s="126"/>
      <c r="S14" s="126"/>
      <c r="T14" s="126"/>
      <c r="U14" s="126"/>
      <c r="V14" s="126"/>
      <c r="W14" s="126"/>
      <c r="X14" s="126"/>
    </row>
    <row r="15" spans="1:24" ht="14">
      <c r="A15" s="126"/>
      <c r="B15" s="126"/>
      <c r="C15" s="126"/>
      <c r="D15" s="126"/>
      <c r="E15" s="126"/>
      <c r="F15" s="126"/>
      <c r="G15" s="126"/>
      <c r="H15" s="126"/>
      <c r="I15" s="126"/>
      <c r="J15" s="126"/>
      <c r="K15" s="126"/>
      <c r="L15" s="126"/>
      <c r="M15" s="126"/>
      <c r="N15" s="126"/>
      <c r="O15" s="126"/>
      <c r="P15" s="126"/>
      <c r="Q15" s="126"/>
      <c r="R15" s="126"/>
      <c r="S15" s="126"/>
      <c r="T15" s="126"/>
      <c r="U15" s="126"/>
      <c r="V15" s="126"/>
      <c r="W15" s="126"/>
      <c r="X15" s="126"/>
    </row>
    <row r="16" spans="1:24" ht="14">
      <c r="A16" s="137" t="s">
        <v>15</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row>
    <row r="17" spans="1:24" ht="14">
      <c r="A17" s="126" t="s">
        <v>32</v>
      </c>
      <c r="B17" s="126"/>
      <c r="C17" s="126"/>
      <c r="D17" s="126"/>
      <c r="E17" s="126"/>
      <c r="F17" s="126"/>
      <c r="G17" s="126"/>
      <c r="H17" s="126"/>
      <c r="I17" s="126"/>
      <c r="J17" s="126"/>
      <c r="K17" s="126"/>
      <c r="L17" s="126"/>
      <c r="M17" s="126"/>
      <c r="N17" s="126"/>
      <c r="O17" s="126"/>
      <c r="P17" s="126"/>
      <c r="Q17" s="126"/>
      <c r="R17" s="126"/>
      <c r="S17" s="126"/>
      <c r="T17" s="126"/>
      <c r="U17" s="126"/>
      <c r="V17" s="126"/>
      <c r="W17" s="126"/>
      <c r="X17" s="126"/>
    </row>
    <row r="18" spans="1:24" ht="14">
      <c r="A18" s="126" t="s">
        <v>107</v>
      </c>
      <c r="B18" s="126"/>
      <c r="C18" s="126"/>
      <c r="D18" s="126"/>
      <c r="E18" s="126"/>
      <c r="F18" s="126"/>
      <c r="G18" s="126"/>
      <c r="H18" s="126"/>
      <c r="I18" s="126"/>
      <c r="J18" s="126"/>
      <c r="K18" s="126"/>
      <c r="L18" s="126"/>
      <c r="M18" s="126"/>
      <c r="N18" s="126"/>
      <c r="O18" s="126"/>
      <c r="P18" s="126"/>
      <c r="Q18" s="126"/>
      <c r="R18" s="126"/>
      <c r="S18" s="126"/>
      <c r="T18" s="126"/>
      <c r="U18" s="126"/>
      <c r="V18" s="126"/>
      <c r="W18" s="126"/>
      <c r="X18" s="126"/>
    </row>
    <row r="19" spans="1:24" ht="14">
      <c r="A19" s="126"/>
      <c r="B19" s="126"/>
      <c r="C19" s="126"/>
      <c r="D19" s="126"/>
      <c r="E19" s="126"/>
      <c r="F19" s="126"/>
      <c r="G19" s="126"/>
      <c r="H19" s="126"/>
      <c r="I19" s="126"/>
      <c r="J19" s="126"/>
      <c r="K19" s="126"/>
      <c r="L19" s="126"/>
      <c r="M19" s="126"/>
      <c r="N19" s="126"/>
      <c r="O19" s="126"/>
      <c r="P19" s="126"/>
      <c r="Q19" s="126"/>
      <c r="R19" s="126"/>
      <c r="S19" s="126"/>
      <c r="T19" s="126"/>
      <c r="U19" s="126"/>
      <c r="V19" s="126"/>
      <c r="W19" s="126"/>
      <c r="X19" s="126"/>
    </row>
    <row r="20" spans="1:24" ht="14">
      <c r="A20" s="126"/>
      <c r="B20" s="126"/>
      <c r="C20" s="126"/>
      <c r="D20" s="126"/>
      <c r="E20" s="126"/>
      <c r="F20" s="126"/>
      <c r="G20" s="126"/>
      <c r="H20" s="126"/>
      <c r="I20" s="126"/>
      <c r="J20" s="126"/>
      <c r="K20" s="126"/>
      <c r="L20" s="126"/>
      <c r="M20" s="126"/>
      <c r="N20" s="126"/>
      <c r="O20" s="126"/>
      <c r="P20" s="126"/>
      <c r="Q20" s="126"/>
      <c r="R20" s="126"/>
      <c r="S20" s="126"/>
      <c r="T20" s="126"/>
      <c r="U20" s="126"/>
      <c r="V20" s="126"/>
      <c r="W20" s="126"/>
      <c r="X20" s="12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08DC-5026-406C-8130-58D907EA1BDD}">
  <dimension ref="A1:C50"/>
  <sheetViews>
    <sheetView workbookViewId="0">
      <selection activeCell="A42" sqref="A42"/>
    </sheetView>
  </sheetViews>
  <sheetFormatPr defaultRowHeight="14"/>
  <cols>
    <col min="1" max="1" width="19" customWidth="1"/>
    <col min="2" max="2" width="19.75" style="102" customWidth="1"/>
    <col min="3" max="3" width="23.75" style="102" customWidth="1"/>
  </cols>
  <sheetData>
    <row r="1" spans="1:3">
      <c r="A1" s="21" t="s">
        <v>773</v>
      </c>
      <c r="B1" s="56" t="s">
        <v>606</v>
      </c>
    </row>
    <row r="2" spans="1:3">
      <c r="A2" s="19"/>
      <c r="B2" s="103" t="s">
        <v>607</v>
      </c>
      <c r="C2" s="103" t="s">
        <v>608</v>
      </c>
    </row>
    <row r="3" spans="1:3">
      <c r="A3" s="19" t="s">
        <v>439</v>
      </c>
      <c r="B3" s="100">
        <v>1.0900000000000001</v>
      </c>
      <c r="C3" s="104">
        <v>6</v>
      </c>
    </row>
    <row r="4" spans="1:3">
      <c r="A4" s="19" t="s">
        <v>40</v>
      </c>
      <c r="B4" s="100">
        <v>3.79</v>
      </c>
      <c r="C4" s="104">
        <v>4.833333333333333</v>
      </c>
    </row>
    <row r="5" spans="1:3">
      <c r="A5" s="19" t="s">
        <v>354</v>
      </c>
      <c r="B5" s="100">
        <v>2.38</v>
      </c>
      <c r="C5" s="104">
        <v>1.2857142857142858</v>
      </c>
    </row>
    <row r="6" spans="1:3">
      <c r="A6" s="19" t="s">
        <v>377</v>
      </c>
      <c r="B6" s="100">
        <v>2.38</v>
      </c>
      <c r="C6" s="104">
        <v>0.75</v>
      </c>
    </row>
    <row r="7" spans="1:3">
      <c r="A7" s="19" t="s">
        <v>82</v>
      </c>
      <c r="B7" s="100">
        <v>5.12</v>
      </c>
      <c r="C7" s="104">
        <v>0.66666666666666663</v>
      </c>
    </row>
    <row r="9" spans="1:3">
      <c r="A9" s="21" t="s">
        <v>774</v>
      </c>
      <c r="B9" s="56" t="s">
        <v>609</v>
      </c>
    </row>
    <row r="10" spans="1:3">
      <c r="A10" s="19"/>
      <c r="B10" s="103" t="s">
        <v>607</v>
      </c>
      <c r="C10" s="103" t="s">
        <v>608</v>
      </c>
    </row>
    <row r="11" spans="1:3">
      <c r="A11" s="19" t="s">
        <v>262</v>
      </c>
      <c r="B11" s="100">
        <v>1.21</v>
      </c>
      <c r="C11" s="104">
        <v>9</v>
      </c>
    </row>
    <row r="12" spans="1:3">
      <c r="A12" s="19" t="s">
        <v>493</v>
      </c>
      <c r="B12" s="100">
        <v>2.98</v>
      </c>
      <c r="C12" s="104">
        <v>9</v>
      </c>
    </row>
    <row r="13" spans="1:3">
      <c r="A13" s="19" t="s">
        <v>376</v>
      </c>
      <c r="B13" s="100">
        <v>1.33</v>
      </c>
      <c r="C13" s="104">
        <v>5</v>
      </c>
    </row>
    <row r="14" spans="1:3">
      <c r="A14" s="19" t="s">
        <v>98</v>
      </c>
      <c r="B14" s="100">
        <v>2.1</v>
      </c>
      <c r="C14" s="104">
        <v>4.5</v>
      </c>
    </row>
    <row r="15" spans="1:3">
      <c r="A15" s="19" t="s">
        <v>385</v>
      </c>
      <c r="B15" s="100">
        <v>6.22</v>
      </c>
      <c r="C15" s="104">
        <v>4</v>
      </c>
    </row>
    <row r="17" spans="1:3">
      <c r="A17" s="21" t="s">
        <v>775</v>
      </c>
      <c r="B17" s="56" t="s">
        <v>610</v>
      </c>
    </row>
    <row r="18" spans="1:3">
      <c r="A18" s="19"/>
      <c r="B18" s="103" t="s">
        <v>607</v>
      </c>
      <c r="C18" s="103" t="s">
        <v>608</v>
      </c>
    </row>
    <row r="19" spans="1:3">
      <c r="A19" s="19" t="s">
        <v>87</v>
      </c>
      <c r="B19" s="100">
        <v>1.1499999999999999</v>
      </c>
      <c r="C19" s="104">
        <v>8</v>
      </c>
    </row>
    <row r="20" spans="1:3">
      <c r="A20" s="19" t="s">
        <v>400</v>
      </c>
      <c r="B20" s="100">
        <v>3.04</v>
      </c>
      <c r="C20" s="104">
        <v>5</v>
      </c>
    </row>
    <row r="21" spans="1:3">
      <c r="A21" s="19" t="s">
        <v>69</v>
      </c>
      <c r="B21" s="100">
        <v>1.52</v>
      </c>
      <c r="C21" s="104">
        <v>4</v>
      </c>
    </row>
    <row r="22" spans="1:3">
      <c r="A22" s="19" t="s">
        <v>411</v>
      </c>
      <c r="B22" s="100">
        <v>1.21</v>
      </c>
      <c r="C22" s="104">
        <v>4</v>
      </c>
    </row>
    <row r="23" spans="1:3">
      <c r="A23" s="19" t="s">
        <v>66</v>
      </c>
      <c r="B23" s="100">
        <v>1.42</v>
      </c>
      <c r="C23" s="104">
        <v>4</v>
      </c>
    </row>
    <row r="25" spans="1:3">
      <c r="A25" s="21" t="s">
        <v>776</v>
      </c>
      <c r="B25" s="56" t="s">
        <v>611</v>
      </c>
    </row>
    <row r="26" spans="1:3">
      <c r="A26" s="19"/>
      <c r="B26" s="103" t="s">
        <v>607</v>
      </c>
      <c r="C26" s="103" t="s">
        <v>608</v>
      </c>
    </row>
    <row r="27" spans="1:3">
      <c r="A27" s="19" t="s">
        <v>49</v>
      </c>
      <c r="B27" s="100">
        <v>1.55</v>
      </c>
      <c r="C27" s="104">
        <v>2.5294117647058822</v>
      </c>
    </row>
    <row r="28" spans="1:3">
      <c r="A28" s="19" t="s">
        <v>484</v>
      </c>
      <c r="B28" s="100">
        <v>1.3</v>
      </c>
      <c r="C28" s="104">
        <v>2.3333333333333335</v>
      </c>
    </row>
    <row r="29" spans="1:3">
      <c r="A29" s="19" t="s">
        <v>304</v>
      </c>
      <c r="B29" s="100">
        <v>1.0900000000000001</v>
      </c>
      <c r="C29" s="104">
        <v>1.6213592233009708</v>
      </c>
    </row>
    <row r="30" spans="1:3">
      <c r="A30" s="19" t="s">
        <v>80</v>
      </c>
      <c r="B30" s="100">
        <v>1.04</v>
      </c>
      <c r="C30" s="104">
        <v>1.5341614906832297</v>
      </c>
    </row>
    <row r="31" spans="1:3">
      <c r="A31" s="19" t="s">
        <v>61</v>
      </c>
      <c r="B31" s="100">
        <v>7.13</v>
      </c>
      <c r="C31" s="104">
        <v>1.5314285714285714</v>
      </c>
    </row>
    <row r="33" spans="1:3">
      <c r="A33" s="21" t="s">
        <v>777</v>
      </c>
      <c r="B33" s="56" t="s">
        <v>612</v>
      </c>
    </row>
    <row r="34" spans="1:3">
      <c r="A34" s="19"/>
      <c r="B34" s="103" t="s">
        <v>607</v>
      </c>
      <c r="C34" s="103" t="s">
        <v>608</v>
      </c>
    </row>
    <row r="35" spans="1:3">
      <c r="A35" s="19" t="s">
        <v>321</v>
      </c>
      <c r="B35" s="103">
        <v>1.2345082597976615</v>
      </c>
      <c r="C35" s="104">
        <v>2</v>
      </c>
    </row>
    <row r="36" spans="1:3">
      <c r="A36" s="19" t="s">
        <v>312</v>
      </c>
      <c r="B36" s="103">
        <v>2.9320536750535324</v>
      </c>
      <c r="C36" s="104">
        <v>1.8</v>
      </c>
    </row>
    <row r="37" spans="1:3">
      <c r="A37" s="19" t="s">
        <v>287</v>
      </c>
      <c r="B37" s="103">
        <v>1.2052059252948215</v>
      </c>
      <c r="C37" s="104">
        <v>1.5</v>
      </c>
    </row>
    <row r="38" spans="1:3">
      <c r="A38" s="19" t="s">
        <v>415</v>
      </c>
      <c r="B38" s="103">
        <v>1.8102033368004342</v>
      </c>
      <c r="C38" s="104">
        <v>1.2222222222222223</v>
      </c>
    </row>
    <row r="39" spans="1:3">
      <c r="A39" s="19" t="s">
        <v>344</v>
      </c>
      <c r="B39" s="103">
        <v>1.8916311685596232</v>
      </c>
      <c r="C39" s="104">
        <v>1</v>
      </c>
    </row>
    <row r="41" spans="1:3">
      <c r="A41" s="21" t="s">
        <v>778</v>
      </c>
      <c r="B41" s="56" t="s">
        <v>613</v>
      </c>
    </row>
    <row r="42" spans="1:3">
      <c r="A42" s="19"/>
      <c r="B42" s="103" t="s">
        <v>607</v>
      </c>
      <c r="C42" s="103" t="s">
        <v>608</v>
      </c>
    </row>
    <row r="43" spans="1:3">
      <c r="A43" s="19" t="s">
        <v>87</v>
      </c>
      <c r="B43" s="103">
        <v>8.6219386233921131</v>
      </c>
      <c r="C43" s="104">
        <v>6.5</v>
      </c>
    </row>
    <row r="44" spans="1:3">
      <c r="A44" s="19" t="s">
        <v>358</v>
      </c>
      <c r="B44" s="103">
        <v>8.728759101912015</v>
      </c>
      <c r="C44" s="104">
        <v>6.333333333333333</v>
      </c>
    </row>
    <row r="45" spans="1:3">
      <c r="A45" s="19" t="s">
        <v>521</v>
      </c>
      <c r="B45" s="103">
        <v>1.8709288245152544</v>
      </c>
      <c r="C45" s="104">
        <v>5</v>
      </c>
    </row>
    <row r="46" spans="1:3">
      <c r="A46" s="19" t="s">
        <v>415</v>
      </c>
      <c r="B46" s="103">
        <v>1.068891993575499</v>
      </c>
      <c r="C46" s="104">
        <v>3.5</v>
      </c>
    </row>
    <row r="47" spans="1:3">
      <c r="A47" s="19" t="s">
        <v>453</v>
      </c>
      <c r="B47" s="103">
        <v>1.2457515950209386</v>
      </c>
      <c r="C47" s="104">
        <v>3</v>
      </c>
    </row>
    <row r="49" spans="1:1">
      <c r="A49" t="s">
        <v>614</v>
      </c>
    </row>
    <row r="50" spans="1:1">
      <c r="A50" t="s">
        <v>615</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D224D-E3EF-443A-B6E2-75167798373C}">
  <dimension ref="A1:L14"/>
  <sheetViews>
    <sheetView workbookViewId="0">
      <selection activeCell="E7" sqref="E7"/>
    </sheetView>
  </sheetViews>
  <sheetFormatPr defaultColWidth="8.75" defaultRowHeight="12.5"/>
  <cols>
    <col min="1" max="1" width="23.9140625" style="17" customWidth="1"/>
    <col min="2" max="2" width="12.1640625" style="17" customWidth="1"/>
    <col min="3" max="3" width="11.4140625" style="17" customWidth="1"/>
    <col min="4" max="4" width="15.33203125" style="17" customWidth="1"/>
    <col min="5" max="5" width="14.25" style="17" customWidth="1"/>
    <col min="6" max="7" width="15.83203125" style="17" customWidth="1"/>
    <col min="8" max="8" width="12.33203125" style="17" customWidth="1"/>
    <col min="9" max="9" width="14.5" style="17" customWidth="1"/>
    <col min="10" max="10" width="15.5" style="17" customWidth="1"/>
    <col min="11" max="11" width="13.33203125" style="17" customWidth="1"/>
    <col min="12" max="12" width="11.6640625" style="17" customWidth="1"/>
    <col min="13" max="13" width="20.25" style="17" customWidth="1"/>
    <col min="14" max="16384" width="8.75" style="17"/>
  </cols>
  <sheetData>
    <row r="1" spans="1:12" ht="14">
      <c r="A1" s="161" t="s">
        <v>540</v>
      </c>
      <c r="B1" s="161" t="s">
        <v>151</v>
      </c>
      <c r="C1" s="162"/>
      <c r="D1" s="162"/>
      <c r="E1" s="162"/>
      <c r="F1" s="162"/>
      <c r="G1" s="162"/>
      <c r="H1" s="162"/>
      <c r="I1" s="162"/>
      <c r="J1" s="162"/>
      <c r="K1" s="162"/>
      <c r="L1" s="162"/>
    </row>
    <row r="2" spans="1:12" ht="14">
      <c r="A2" s="162"/>
      <c r="B2" s="162"/>
      <c r="C2" s="162"/>
      <c r="D2" s="162"/>
      <c r="E2" s="162"/>
      <c r="F2" s="162"/>
      <c r="G2" s="162"/>
      <c r="H2" s="162"/>
      <c r="I2" s="162"/>
      <c r="J2" s="162"/>
      <c r="K2" s="162"/>
      <c r="L2" s="162"/>
    </row>
    <row r="3" spans="1:12" ht="14">
      <c r="A3" s="163"/>
      <c r="B3" s="163" t="s">
        <v>33</v>
      </c>
      <c r="C3" s="163" t="s">
        <v>19</v>
      </c>
      <c r="D3" s="163" t="s">
        <v>36</v>
      </c>
      <c r="E3" s="163" t="s">
        <v>118</v>
      </c>
      <c r="F3" s="163" t="s">
        <v>119</v>
      </c>
      <c r="G3" s="163" t="s">
        <v>63</v>
      </c>
      <c r="H3" s="163" t="s">
        <v>120</v>
      </c>
      <c r="I3" s="163" t="s">
        <v>121</v>
      </c>
      <c r="J3" s="163" t="s">
        <v>85</v>
      </c>
      <c r="K3" s="163" t="s">
        <v>28</v>
      </c>
      <c r="L3" s="163" t="s">
        <v>122</v>
      </c>
    </row>
    <row r="4" spans="1:12" ht="14">
      <c r="A4" s="164" t="s">
        <v>7</v>
      </c>
      <c r="B4" s="165">
        <v>0.60264851393073693</v>
      </c>
      <c r="C4" s="165">
        <v>0.72100578549176686</v>
      </c>
      <c r="D4" s="165">
        <v>2.0179589525831565</v>
      </c>
      <c r="E4" s="165">
        <v>0.47371345029239764</v>
      </c>
      <c r="F4" s="165">
        <v>0.58875261197419826</v>
      </c>
      <c r="G4" s="165">
        <v>0.95424292145231193</v>
      </c>
      <c r="H4" s="165">
        <v>0.81563711423249252</v>
      </c>
      <c r="I4" s="165">
        <v>1.1761161524500907</v>
      </c>
      <c r="J4" s="165">
        <v>0.46704142986574415</v>
      </c>
      <c r="K4" s="165">
        <v>0.65434791388989866</v>
      </c>
      <c r="L4" s="165">
        <v>0.84117341640706123</v>
      </c>
    </row>
    <row r="5" spans="1:12" ht="14">
      <c r="A5" s="164" t="s">
        <v>8</v>
      </c>
      <c r="B5" s="165">
        <v>0.38741690181261657</v>
      </c>
      <c r="C5" s="165">
        <v>0.58367135016000171</v>
      </c>
      <c r="D5" s="165">
        <v>1.4151919927206553</v>
      </c>
      <c r="E5" s="165">
        <v>0.33836675020885548</v>
      </c>
      <c r="F5" s="165">
        <v>0.44156445898064867</v>
      </c>
      <c r="G5" s="165">
        <v>0.3213266980400642</v>
      </c>
      <c r="H5" s="165">
        <v>0.83894103178199231</v>
      </c>
      <c r="I5" s="165">
        <v>0.36403595194883764</v>
      </c>
      <c r="J5" s="165">
        <v>0.34313247908503658</v>
      </c>
      <c r="K5" s="165">
        <v>4.2065223035779198</v>
      </c>
      <c r="L5" s="165">
        <v>0.51071243139000155</v>
      </c>
    </row>
    <row r="6" spans="1:12" ht="14">
      <c r="A6" s="164" t="s">
        <v>9</v>
      </c>
      <c r="B6" s="165">
        <v>1.6874158390060634</v>
      </c>
      <c r="C6" s="165">
        <v>4.0055876971764821</v>
      </c>
      <c r="D6" s="165">
        <v>0.85610379806558157</v>
      </c>
      <c r="E6" s="165">
        <v>0.28422807017543861</v>
      </c>
      <c r="F6" s="165">
        <v>0.88312891796129755</v>
      </c>
      <c r="G6" s="165">
        <v>1.2268837561529724</v>
      </c>
      <c r="H6" s="165">
        <v>0.24469113426974778</v>
      </c>
      <c r="I6" s="165">
        <v>0.91475700746118183</v>
      </c>
      <c r="J6" s="165">
        <v>0.8006424511984187</v>
      </c>
      <c r="K6" s="165">
        <v>0.39260874833393922</v>
      </c>
      <c r="L6" s="165">
        <v>0.28039113880235378</v>
      </c>
    </row>
    <row r="7" spans="1:12" ht="14">
      <c r="A7" s="164" t="s">
        <v>10</v>
      </c>
      <c r="B7" s="165">
        <v>0.74945833580072907</v>
      </c>
      <c r="C7" s="165">
        <v>0.77530219315577031</v>
      </c>
      <c r="D7" s="165">
        <v>2.0337016669083554</v>
      </c>
      <c r="E7" s="165">
        <v>0.61226011613973641</v>
      </c>
      <c r="F7" s="165">
        <v>0.66814657190767157</v>
      </c>
      <c r="G7" s="165">
        <v>0.54038750380468048</v>
      </c>
      <c r="H7" s="165">
        <v>1.351157874522793</v>
      </c>
      <c r="I7" s="165">
        <v>0.93718537541994973</v>
      </c>
      <c r="J7" s="165">
        <v>0.23893077703014104</v>
      </c>
      <c r="K7" s="165">
        <v>0.57653666458495267</v>
      </c>
      <c r="L7" s="165">
        <v>0.57629954553142271</v>
      </c>
    </row>
    <row r="8" spans="1:12" ht="14">
      <c r="A8" s="164" t="s">
        <v>11</v>
      </c>
      <c r="B8" s="165">
        <v>0.45964717164208746</v>
      </c>
      <c r="C8" s="165">
        <v>1.4664524450680003</v>
      </c>
      <c r="D8" s="165">
        <v>1.9588815718449748</v>
      </c>
      <c r="E8" s="165">
        <v>0.48174249182277729</v>
      </c>
      <c r="F8" s="165">
        <v>0.59873146980426939</v>
      </c>
      <c r="G8" s="165">
        <v>0.41589279869592283</v>
      </c>
      <c r="H8" s="165">
        <v>1.2441922081512597</v>
      </c>
      <c r="I8" s="165">
        <v>0.49835430188563168</v>
      </c>
      <c r="J8" s="165">
        <v>0.40710633111783995</v>
      </c>
      <c r="K8" s="165">
        <v>0.69871048432311222</v>
      </c>
      <c r="L8" s="165">
        <v>0.96235941707587525</v>
      </c>
    </row>
    <row r="9" spans="1:12" ht="14">
      <c r="A9" s="164" t="s">
        <v>12</v>
      </c>
      <c r="B9" s="165">
        <v>1.2560463764030096</v>
      </c>
      <c r="C9" s="165">
        <v>1.2902208793010563</v>
      </c>
      <c r="D9" s="165">
        <v>0.23172734383730023</v>
      </c>
      <c r="E9" s="165">
        <v>0.49365927977839341</v>
      </c>
      <c r="F9" s="165">
        <v>0.65072657112937704</v>
      </c>
      <c r="G9" s="165">
        <v>0.96859243906813619</v>
      </c>
      <c r="H9" s="165">
        <v>1.2363341520997784</v>
      </c>
      <c r="I9" s="165">
        <v>1.2999178527079951</v>
      </c>
      <c r="J9" s="165">
        <v>1.1377550622293318</v>
      </c>
      <c r="K9" s="165">
        <v>1.673753085002583</v>
      </c>
      <c r="L9" s="165">
        <v>0.99612641416625669</v>
      </c>
    </row>
    <row r="10" spans="1:12" ht="14">
      <c r="A10" s="164" t="s">
        <v>13</v>
      </c>
      <c r="B10" s="165">
        <v>0.69481828664955558</v>
      </c>
      <c r="C10" s="165">
        <v>0.89143961495986412</v>
      </c>
      <c r="D10" s="165">
        <v>1.9580077062200205</v>
      </c>
      <c r="E10" s="165">
        <v>0.55638109161793381</v>
      </c>
      <c r="F10" s="165">
        <v>0.64022036481834788</v>
      </c>
      <c r="G10" s="165">
        <v>0.61611482743629664</v>
      </c>
      <c r="H10" s="165">
        <v>1.2074627867559449</v>
      </c>
      <c r="I10" s="165">
        <v>0.92180345499764726</v>
      </c>
      <c r="J10" s="165">
        <v>0.3317694863135931</v>
      </c>
      <c r="K10" s="165">
        <v>0.71144297696460546</v>
      </c>
      <c r="L10" s="165">
        <v>0.68214765778239306</v>
      </c>
    </row>
    <row r="11" spans="1:12" ht="14">
      <c r="A11" s="162"/>
      <c r="B11" s="162"/>
      <c r="C11" s="162"/>
      <c r="D11" s="162"/>
      <c r="E11" s="162"/>
      <c r="F11" s="162"/>
      <c r="G11" s="162"/>
      <c r="H11" s="162"/>
      <c r="I11" s="162"/>
      <c r="J11" s="162"/>
      <c r="K11" s="162"/>
      <c r="L11" s="162"/>
    </row>
    <row r="12" spans="1:12" ht="14">
      <c r="A12" s="162"/>
      <c r="B12" s="162"/>
      <c r="C12" s="162"/>
      <c r="D12" s="162"/>
      <c r="E12" s="162"/>
      <c r="F12" s="162"/>
      <c r="G12" s="162"/>
      <c r="H12" s="162"/>
      <c r="I12" s="162"/>
      <c r="J12" s="162"/>
      <c r="K12" s="162"/>
      <c r="L12" s="162"/>
    </row>
    <row r="13" spans="1:12" ht="14">
      <c r="A13" s="166" t="s">
        <v>15</v>
      </c>
      <c r="B13" s="162"/>
      <c r="C13" s="162"/>
      <c r="D13" s="162"/>
      <c r="E13" s="162"/>
      <c r="F13" s="162"/>
      <c r="G13" s="162"/>
      <c r="H13" s="162"/>
      <c r="I13" s="162"/>
      <c r="J13" s="162"/>
      <c r="K13" s="162"/>
      <c r="L13" s="162"/>
    </row>
    <row r="14" spans="1:12" ht="14">
      <c r="A14" s="162" t="s">
        <v>32</v>
      </c>
      <c r="B14" s="162"/>
      <c r="C14" s="162"/>
      <c r="D14" s="162"/>
      <c r="E14" s="162"/>
      <c r="F14" s="162"/>
      <c r="G14" s="162"/>
      <c r="H14" s="162"/>
      <c r="I14" s="162"/>
      <c r="J14" s="162"/>
      <c r="K14" s="162"/>
      <c r="L14" s="162"/>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9FD18-96BC-4730-B5FB-5F8E183C2F1F}">
  <dimension ref="A1:M56"/>
  <sheetViews>
    <sheetView workbookViewId="0">
      <selection activeCell="A17" sqref="A17"/>
    </sheetView>
  </sheetViews>
  <sheetFormatPr defaultColWidth="8.75" defaultRowHeight="13"/>
  <cols>
    <col min="1" max="1" width="44.4140625" style="15" customWidth="1"/>
    <col min="2" max="2" width="11.4140625" style="15" customWidth="1"/>
    <col min="3" max="3" width="11.9140625" style="15" customWidth="1"/>
    <col min="4" max="4" width="7.1640625" style="15" bestFit="1" customWidth="1"/>
    <col min="5" max="5" width="15.08203125" style="15" customWidth="1"/>
    <col min="6" max="6" width="31.5" style="15" customWidth="1"/>
    <col min="7" max="7" width="7.1640625" style="15" bestFit="1" customWidth="1"/>
    <col min="8" max="8" width="14" style="15" customWidth="1"/>
    <col min="9" max="9" width="16.83203125" style="15" customWidth="1"/>
    <col min="10" max="10" width="8.1640625" style="15" customWidth="1"/>
    <col min="11" max="11" width="10.83203125" style="15" customWidth="1"/>
    <col min="12" max="12" width="19.83203125" style="15" customWidth="1"/>
    <col min="13" max="13" width="7.1640625" style="15" bestFit="1" customWidth="1"/>
    <col min="14" max="16384" width="8.75" style="15"/>
  </cols>
  <sheetData>
    <row r="1" spans="1:13" ht="14">
      <c r="A1" s="167" t="s">
        <v>779</v>
      </c>
      <c r="B1" s="168" t="s">
        <v>149</v>
      </c>
      <c r="C1" s="168"/>
      <c r="D1" s="168"/>
      <c r="E1" s="168"/>
      <c r="F1" s="168"/>
      <c r="G1" s="168"/>
      <c r="H1" s="168"/>
      <c r="I1" s="168"/>
      <c r="J1" s="168"/>
      <c r="K1" s="168"/>
      <c r="L1" s="168"/>
    </row>
    <row r="2" spans="1:13" ht="14">
      <c r="A2" s="168"/>
      <c r="B2" s="168"/>
      <c r="C2" s="168"/>
      <c r="D2" s="168"/>
      <c r="E2" s="168"/>
      <c r="F2" s="168"/>
      <c r="G2" s="168"/>
      <c r="H2" s="168"/>
      <c r="I2" s="168"/>
      <c r="J2" s="168"/>
      <c r="K2" s="168"/>
      <c r="L2" s="168"/>
    </row>
    <row r="3" spans="1:13" ht="14">
      <c r="A3" s="169"/>
      <c r="B3" s="169" t="s">
        <v>33</v>
      </c>
      <c r="C3" s="169" t="s">
        <v>19</v>
      </c>
      <c r="D3" s="169" t="s">
        <v>36</v>
      </c>
      <c r="E3" s="169" t="s">
        <v>118</v>
      </c>
      <c r="F3" s="169" t="s">
        <v>119</v>
      </c>
      <c r="G3" s="169" t="s">
        <v>63</v>
      </c>
      <c r="H3" s="169" t="s">
        <v>120</v>
      </c>
      <c r="I3" s="169" t="s">
        <v>121</v>
      </c>
      <c r="J3" s="169" t="s">
        <v>85</v>
      </c>
      <c r="K3" s="169" t="s">
        <v>28</v>
      </c>
      <c r="L3" s="169" t="s">
        <v>122</v>
      </c>
    </row>
    <row r="4" spans="1:13" ht="14">
      <c r="A4" s="170" t="s">
        <v>7</v>
      </c>
      <c r="B4" s="171">
        <v>5000</v>
      </c>
      <c r="C4" s="171">
        <v>4500</v>
      </c>
      <c r="D4" s="171">
        <v>33000</v>
      </c>
      <c r="E4" s="171">
        <v>1500</v>
      </c>
      <c r="F4" s="171">
        <v>6000</v>
      </c>
      <c r="G4" s="171">
        <v>7000</v>
      </c>
      <c r="H4" s="171">
        <v>10000</v>
      </c>
      <c r="I4" s="171">
        <v>9000</v>
      </c>
      <c r="J4" s="171">
        <v>1750</v>
      </c>
      <c r="K4" s="171">
        <v>5000</v>
      </c>
      <c r="L4" s="171">
        <v>6000</v>
      </c>
      <c r="M4" s="16"/>
    </row>
    <row r="5" spans="1:13" ht="14">
      <c r="A5" s="170" t="s">
        <v>8</v>
      </c>
      <c r="B5" s="171">
        <v>375</v>
      </c>
      <c r="C5" s="171">
        <v>425</v>
      </c>
      <c r="D5" s="171">
        <v>2700</v>
      </c>
      <c r="E5" s="171">
        <v>125</v>
      </c>
      <c r="F5" s="171">
        <v>525</v>
      </c>
      <c r="G5" s="171">
        <v>275</v>
      </c>
      <c r="H5" s="171">
        <v>1200</v>
      </c>
      <c r="I5" s="171">
        <v>325</v>
      </c>
      <c r="J5" s="171">
        <v>150</v>
      </c>
      <c r="K5" s="171">
        <v>3750</v>
      </c>
      <c r="L5" s="171">
        <v>425</v>
      </c>
      <c r="M5" s="16"/>
    </row>
    <row r="6" spans="1:13" ht="14">
      <c r="A6" s="170" t="s">
        <v>9</v>
      </c>
      <c r="B6" s="171">
        <v>700</v>
      </c>
      <c r="C6" s="171">
        <v>1250</v>
      </c>
      <c r="D6" s="171">
        <v>700</v>
      </c>
      <c r="E6" s="171">
        <v>45</v>
      </c>
      <c r="F6" s="171">
        <v>450</v>
      </c>
      <c r="G6" s="171">
        <v>450</v>
      </c>
      <c r="H6" s="171">
        <v>150</v>
      </c>
      <c r="I6" s="171">
        <v>350</v>
      </c>
      <c r="J6" s="171">
        <v>150</v>
      </c>
      <c r="K6" s="171">
        <v>150</v>
      </c>
      <c r="L6" s="171">
        <v>100</v>
      </c>
      <c r="M6" s="16"/>
    </row>
    <row r="7" spans="1:13" ht="14">
      <c r="A7" s="170" t="s">
        <v>10</v>
      </c>
      <c r="B7" s="171">
        <v>19725</v>
      </c>
      <c r="C7" s="171">
        <v>15350</v>
      </c>
      <c r="D7" s="171">
        <v>105500</v>
      </c>
      <c r="E7" s="171">
        <v>6150</v>
      </c>
      <c r="F7" s="171">
        <v>21600</v>
      </c>
      <c r="G7" s="171">
        <v>12575</v>
      </c>
      <c r="H7" s="171">
        <v>52550</v>
      </c>
      <c r="I7" s="171">
        <v>22750</v>
      </c>
      <c r="J7" s="171">
        <v>2840</v>
      </c>
      <c r="K7" s="171">
        <v>13975</v>
      </c>
      <c r="L7" s="171">
        <v>13040</v>
      </c>
      <c r="M7" s="16"/>
    </row>
    <row r="8" spans="1:13" ht="14">
      <c r="A8" s="170" t="s">
        <v>11</v>
      </c>
      <c r="B8" s="171">
        <v>2500</v>
      </c>
      <c r="C8" s="171">
        <v>6000</v>
      </c>
      <c r="D8" s="171">
        <v>21000</v>
      </c>
      <c r="E8" s="171">
        <v>1000</v>
      </c>
      <c r="F8" s="171">
        <v>4000</v>
      </c>
      <c r="G8" s="171">
        <v>2000</v>
      </c>
      <c r="H8" s="171">
        <v>10000</v>
      </c>
      <c r="I8" s="171">
        <v>2500</v>
      </c>
      <c r="J8" s="171">
        <v>1000</v>
      </c>
      <c r="K8" s="171">
        <v>3500</v>
      </c>
      <c r="L8" s="171">
        <v>4500</v>
      </c>
      <c r="M8" s="16"/>
    </row>
    <row r="9" spans="1:13" ht="14">
      <c r="A9" s="170" t="s">
        <v>12</v>
      </c>
      <c r="B9" s="171">
        <v>1100</v>
      </c>
      <c r="C9" s="171">
        <v>850</v>
      </c>
      <c r="D9" s="171">
        <v>400</v>
      </c>
      <c r="E9" s="171">
        <v>165</v>
      </c>
      <c r="F9" s="171">
        <v>700</v>
      </c>
      <c r="G9" s="171">
        <v>750</v>
      </c>
      <c r="H9" s="171">
        <v>1600</v>
      </c>
      <c r="I9" s="171">
        <v>1050</v>
      </c>
      <c r="J9" s="171">
        <v>450</v>
      </c>
      <c r="K9" s="171">
        <v>1350</v>
      </c>
      <c r="L9" s="171">
        <v>750</v>
      </c>
      <c r="M9" s="16"/>
    </row>
    <row r="10" spans="1:13" ht="14">
      <c r="A10" s="170" t="s">
        <v>13</v>
      </c>
      <c r="B10" s="171">
        <v>29400</v>
      </c>
      <c r="C10" s="171">
        <v>28375</v>
      </c>
      <c r="D10" s="171">
        <v>163300</v>
      </c>
      <c r="E10" s="171">
        <v>8985</v>
      </c>
      <c r="F10" s="171">
        <v>33275</v>
      </c>
      <c r="G10" s="171">
        <v>23050</v>
      </c>
      <c r="H10" s="171">
        <v>75500</v>
      </c>
      <c r="I10" s="171">
        <v>35975</v>
      </c>
      <c r="J10" s="171">
        <v>6340</v>
      </c>
      <c r="K10" s="171">
        <v>27725</v>
      </c>
      <c r="L10" s="171">
        <v>24815</v>
      </c>
      <c r="M10" s="16"/>
    </row>
    <row r="11" spans="1:13" ht="14">
      <c r="A11" s="168"/>
      <c r="B11" s="168"/>
      <c r="C11" s="168"/>
      <c r="D11" s="168"/>
      <c r="E11" s="168"/>
      <c r="F11" s="168"/>
      <c r="G11" s="168"/>
      <c r="H11" s="168"/>
      <c r="I11" s="168"/>
      <c r="J11" s="168"/>
      <c r="K11" s="168"/>
      <c r="L11" s="168"/>
    </row>
    <row r="12" spans="1:13" ht="14">
      <c r="A12" s="168"/>
      <c r="B12" s="168"/>
      <c r="C12" s="168"/>
      <c r="D12" s="168"/>
      <c r="E12" s="168"/>
      <c r="F12" s="168"/>
      <c r="G12" s="168"/>
      <c r="H12" s="168"/>
      <c r="I12" s="168"/>
      <c r="J12" s="168"/>
      <c r="K12" s="168"/>
      <c r="L12" s="168"/>
    </row>
    <row r="13" spans="1:13" ht="14">
      <c r="A13" s="167" t="s">
        <v>781</v>
      </c>
      <c r="B13" s="168" t="s">
        <v>780</v>
      </c>
      <c r="C13" s="168"/>
      <c r="D13" s="168"/>
      <c r="E13" s="168"/>
      <c r="F13" s="168"/>
      <c r="G13" s="168"/>
      <c r="H13" s="168"/>
      <c r="I13" s="168"/>
      <c r="J13" s="168"/>
      <c r="K13" s="168"/>
      <c r="L13" s="168"/>
    </row>
    <row r="14" spans="1:13" ht="14">
      <c r="A14" s="168"/>
      <c r="B14" s="168"/>
      <c r="C14" s="168"/>
      <c r="D14" s="168"/>
      <c r="E14" s="168"/>
      <c r="F14" s="168"/>
      <c r="G14" s="168"/>
      <c r="H14" s="168"/>
      <c r="I14" s="168"/>
      <c r="J14" s="168"/>
      <c r="K14" s="168"/>
      <c r="L14" s="168"/>
    </row>
    <row r="15" spans="1:13" ht="14">
      <c r="A15" s="172"/>
      <c r="B15" s="169" t="s">
        <v>33</v>
      </c>
      <c r="C15" s="169" t="s">
        <v>19</v>
      </c>
      <c r="D15" s="169" t="s">
        <v>36</v>
      </c>
      <c r="E15" s="169" t="s">
        <v>118</v>
      </c>
      <c r="F15" s="169" t="s">
        <v>119</v>
      </c>
      <c r="G15" s="169" t="s">
        <v>63</v>
      </c>
      <c r="H15" s="169" t="s">
        <v>120</v>
      </c>
      <c r="I15" s="169" t="s">
        <v>121</v>
      </c>
      <c r="J15" s="169" t="s">
        <v>85</v>
      </c>
      <c r="K15" s="169" t="s">
        <v>28</v>
      </c>
      <c r="L15" s="169" t="s">
        <v>122</v>
      </c>
    </row>
    <row r="16" spans="1:13" ht="14">
      <c r="A16" s="172" t="s">
        <v>7</v>
      </c>
      <c r="B16" s="173">
        <v>5.6338028169014086E-2</v>
      </c>
      <c r="C16" s="173">
        <v>5.0704225352112678E-2</v>
      </c>
      <c r="D16" s="173">
        <v>0.37183098591549296</v>
      </c>
      <c r="E16" s="173">
        <v>1.6901408450704224E-2</v>
      </c>
      <c r="F16" s="173">
        <v>6.7605633802816895E-2</v>
      </c>
      <c r="G16" s="173">
        <v>7.8873239436619724E-2</v>
      </c>
      <c r="H16" s="173">
        <v>0.11267605633802817</v>
      </c>
      <c r="I16" s="173">
        <v>0.10140845070422536</v>
      </c>
      <c r="J16" s="173">
        <v>1.9718309859154931E-2</v>
      </c>
      <c r="K16" s="173">
        <v>5.6338028169014086E-2</v>
      </c>
      <c r="L16" s="173">
        <v>6.7605633802816895E-2</v>
      </c>
    </row>
    <row r="17" spans="1:12" ht="14">
      <c r="A17" s="172" t="s">
        <v>8</v>
      </c>
      <c r="B17" s="173">
        <v>3.6496350364963501E-2</v>
      </c>
      <c r="C17" s="173">
        <v>4.1362530413625302E-2</v>
      </c>
      <c r="D17" s="173">
        <v>0.26277372262773724</v>
      </c>
      <c r="E17" s="173">
        <v>1.2165450121654502E-2</v>
      </c>
      <c r="F17" s="173">
        <v>5.1094890510948905E-2</v>
      </c>
      <c r="G17" s="173">
        <v>2.6763990267639901E-2</v>
      </c>
      <c r="H17" s="173">
        <v>0.11678832116788321</v>
      </c>
      <c r="I17" s="173">
        <v>3.1630170316301706E-2</v>
      </c>
      <c r="J17" s="173">
        <v>1.4598540145985401E-2</v>
      </c>
      <c r="K17" s="173">
        <v>0.36496350364963503</v>
      </c>
      <c r="L17" s="173">
        <v>4.1362530413625302E-2</v>
      </c>
    </row>
    <row r="18" spans="1:12" ht="14">
      <c r="A18" s="172" t="s">
        <v>9</v>
      </c>
      <c r="B18" s="173">
        <v>0.15572858731924361</v>
      </c>
      <c r="C18" s="173">
        <v>0.27808676307007785</v>
      </c>
      <c r="D18" s="173">
        <v>0.15572858731924361</v>
      </c>
      <c r="E18" s="173">
        <v>1.0011123470522803E-2</v>
      </c>
      <c r="F18" s="173">
        <v>0.10011123470522804</v>
      </c>
      <c r="G18" s="173">
        <v>0.10011123470522804</v>
      </c>
      <c r="H18" s="173">
        <v>3.3370411568409343E-2</v>
      </c>
      <c r="I18" s="173">
        <v>7.7864293659621803E-2</v>
      </c>
      <c r="J18" s="173">
        <v>3.3370411568409343E-2</v>
      </c>
      <c r="K18" s="173">
        <v>3.3370411568409343E-2</v>
      </c>
      <c r="L18" s="173">
        <v>2.224694104560623E-2</v>
      </c>
    </row>
    <row r="19" spans="1:12" ht="14">
      <c r="A19" s="172" t="s">
        <v>10</v>
      </c>
      <c r="B19" s="173">
        <v>6.8955270839523866E-2</v>
      </c>
      <c r="C19" s="173">
        <v>5.366100924647358E-2</v>
      </c>
      <c r="D19" s="173">
        <v>0.36881019384384123</v>
      </c>
      <c r="E19" s="173">
        <v>2.1499362010802117E-2</v>
      </c>
      <c r="F19" s="173">
        <v>7.5509954379402569E-2</v>
      </c>
      <c r="G19" s="173">
        <v>4.3960077607453109E-2</v>
      </c>
      <c r="H19" s="173">
        <v>0.18370593067766688</v>
      </c>
      <c r="I19" s="173">
        <v>7.9530160283861492E-2</v>
      </c>
      <c r="J19" s="173">
        <v>9.9281606684029303E-3</v>
      </c>
      <c r="K19" s="173">
        <v>4.8854241317229201E-2</v>
      </c>
      <c r="L19" s="173">
        <v>4.5585639125343032E-2</v>
      </c>
    </row>
    <row r="20" spans="1:12" ht="14">
      <c r="A20" s="172" t="s">
        <v>11</v>
      </c>
      <c r="B20" s="173">
        <v>4.3103448275862072E-2</v>
      </c>
      <c r="C20" s="173">
        <v>0.10344827586206896</v>
      </c>
      <c r="D20" s="173">
        <v>0.36206896551724138</v>
      </c>
      <c r="E20" s="173">
        <v>1.7241379310344827E-2</v>
      </c>
      <c r="F20" s="173">
        <v>6.8965517241379309E-2</v>
      </c>
      <c r="G20" s="173">
        <v>3.4482758620689655E-2</v>
      </c>
      <c r="H20" s="173">
        <v>0.17241379310344829</v>
      </c>
      <c r="I20" s="173">
        <v>4.3103448275862072E-2</v>
      </c>
      <c r="J20" s="173">
        <v>1.7241379310344827E-2</v>
      </c>
      <c r="K20" s="173">
        <v>6.0344827586206899E-2</v>
      </c>
      <c r="L20" s="173">
        <v>7.7586206896551727E-2</v>
      </c>
    </row>
    <row r="21" spans="1:12" ht="14">
      <c r="A21" s="172" t="s">
        <v>12</v>
      </c>
      <c r="B21" s="173">
        <v>0.12002182214948172</v>
      </c>
      <c r="C21" s="173">
        <v>9.2744135297326794E-2</v>
      </c>
      <c r="D21" s="173">
        <v>4.3644298963447903E-2</v>
      </c>
      <c r="E21" s="173">
        <v>1.8003273322422259E-2</v>
      </c>
      <c r="F21" s="173">
        <v>7.637752318603383E-2</v>
      </c>
      <c r="G21" s="173">
        <v>8.1833060556464818E-2</v>
      </c>
      <c r="H21" s="173">
        <v>0.17457719585379161</v>
      </c>
      <c r="I21" s="173">
        <v>0.11456628477905073</v>
      </c>
      <c r="J21" s="173">
        <v>4.9099836333878884E-2</v>
      </c>
      <c r="K21" s="173">
        <v>0.14729950900163666</v>
      </c>
      <c r="L21" s="173">
        <v>8.1833060556464818E-2</v>
      </c>
    </row>
    <row r="22" spans="1:12" ht="14">
      <c r="A22" s="172" t="s">
        <v>13</v>
      </c>
      <c r="B22" s="173">
        <v>6.4369225379866002E-2</v>
      </c>
      <c r="C22" s="173">
        <v>6.2125060209309454E-2</v>
      </c>
      <c r="D22" s="173">
        <v>0.35753382668476597</v>
      </c>
      <c r="E22" s="173">
        <v>1.9672023470683541E-2</v>
      </c>
      <c r="F22" s="173">
        <v>7.2853264439287121E-2</v>
      </c>
      <c r="G22" s="173">
        <v>5.0466348469588827E-2</v>
      </c>
      <c r="H22" s="173">
        <v>0.16530192231904367</v>
      </c>
      <c r="I22" s="173">
        <v>7.8764723912948281E-2</v>
      </c>
      <c r="J22" s="173">
        <v>1.3880982615930288E-2</v>
      </c>
      <c r="K22" s="173">
        <v>6.0701931076761396E-2</v>
      </c>
      <c r="L22" s="173">
        <v>5.4330691421815472E-2</v>
      </c>
    </row>
    <row r="23" spans="1:12" ht="14">
      <c r="A23" s="168"/>
      <c r="B23" s="168"/>
      <c r="C23" s="168"/>
      <c r="D23" s="168"/>
      <c r="E23" s="168"/>
      <c r="F23" s="168"/>
      <c r="G23" s="168"/>
      <c r="H23" s="168"/>
      <c r="I23" s="168"/>
      <c r="J23" s="168"/>
      <c r="K23" s="168"/>
      <c r="L23" s="168"/>
    </row>
    <row r="24" spans="1:12" ht="14">
      <c r="A24" s="168"/>
      <c r="B24" s="168"/>
      <c r="C24" s="168"/>
      <c r="D24" s="168"/>
      <c r="E24" s="168"/>
      <c r="F24" s="168"/>
      <c r="G24" s="168"/>
      <c r="H24" s="168"/>
      <c r="I24" s="168"/>
      <c r="J24" s="168"/>
      <c r="K24" s="168"/>
      <c r="L24" s="168"/>
    </row>
    <row r="25" spans="1:12" ht="14">
      <c r="A25" s="174" t="s">
        <v>15</v>
      </c>
      <c r="B25" s="168"/>
      <c r="C25" s="168"/>
      <c r="D25" s="168"/>
      <c r="E25" s="168"/>
      <c r="F25" s="168"/>
      <c r="G25" s="168"/>
      <c r="H25" s="168"/>
      <c r="I25" s="168"/>
      <c r="J25" s="168"/>
      <c r="K25" s="168"/>
      <c r="L25" s="168"/>
    </row>
    <row r="26" spans="1:12" ht="14">
      <c r="A26" s="168" t="s">
        <v>32</v>
      </c>
      <c r="B26" s="168"/>
      <c r="C26" s="168"/>
      <c r="D26" s="168"/>
      <c r="E26" s="168"/>
      <c r="F26" s="168"/>
      <c r="G26" s="168"/>
      <c r="H26" s="168"/>
      <c r="I26" s="168"/>
      <c r="J26" s="168"/>
      <c r="K26" s="168"/>
      <c r="L26" s="168"/>
    </row>
    <row r="27" spans="1:12" ht="14">
      <c r="A27" s="168"/>
      <c r="B27" s="168"/>
      <c r="C27" s="168"/>
      <c r="D27" s="168"/>
      <c r="E27" s="168"/>
      <c r="F27" s="168"/>
      <c r="G27" s="168"/>
      <c r="H27" s="168"/>
      <c r="I27" s="168"/>
      <c r="J27" s="168"/>
      <c r="K27" s="168"/>
      <c r="L27" s="168"/>
    </row>
    <row r="28" spans="1:12" ht="14">
      <c r="A28" s="168"/>
      <c r="B28" s="168"/>
      <c r="C28" s="168"/>
      <c r="D28" s="168"/>
      <c r="E28" s="168"/>
      <c r="F28" s="168"/>
      <c r="G28" s="168"/>
      <c r="H28" s="168"/>
      <c r="I28" s="168"/>
      <c r="J28" s="168"/>
      <c r="K28" s="168"/>
      <c r="L28" s="168"/>
    </row>
    <row r="29" spans="1:12" ht="14">
      <c r="A29" s="167" t="s">
        <v>782</v>
      </c>
      <c r="B29" s="168" t="s">
        <v>783</v>
      </c>
      <c r="C29" s="168"/>
      <c r="D29" s="168"/>
      <c r="E29" s="168"/>
      <c r="F29" s="168"/>
      <c r="G29" s="168"/>
      <c r="H29" s="168"/>
      <c r="I29" s="168"/>
      <c r="J29" s="168"/>
      <c r="K29" s="168"/>
      <c r="L29" s="168"/>
    </row>
    <row r="30" spans="1:12" ht="14">
      <c r="A30" s="168"/>
      <c r="B30" s="168"/>
      <c r="C30" s="168"/>
      <c r="D30" s="168"/>
      <c r="E30" s="168"/>
      <c r="F30" s="168"/>
      <c r="G30" s="168"/>
      <c r="H30" s="168"/>
      <c r="I30" s="168"/>
      <c r="J30" s="168"/>
      <c r="K30" s="168"/>
      <c r="L30" s="168"/>
    </row>
    <row r="31" spans="1:12" ht="14">
      <c r="A31" s="169"/>
      <c r="B31" s="169" t="s">
        <v>33</v>
      </c>
      <c r="C31" s="169" t="s">
        <v>19</v>
      </c>
      <c r="D31" s="169" t="s">
        <v>36</v>
      </c>
      <c r="E31" s="169" t="s">
        <v>118</v>
      </c>
      <c r="F31" s="169" t="s">
        <v>119</v>
      </c>
      <c r="G31" s="169" t="s">
        <v>63</v>
      </c>
      <c r="H31" s="169" t="s">
        <v>120</v>
      </c>
      <c r="I31" s="169" t="s">
        <v>121</v>
      </c>
      <c r="J31" s="169" t="s">
        <v>85</v>
      </c>
      <c r="K31" s="169" t="s">
        <v>28</v>
      </c>
      <c r="L31" s="169" t="s">
        <v>122</v>
      </c>
    </row>
    <row r="32" spans="1:12" ht="14">
      <c r="A32" s="170" t="s">
        <v>123</v>
      </c>
      <c r="B32" s="171">
        <v>201571</v>
      </c>
      <c r="C32" s="171">
        <v>125866</v>
      </c>
      <c r="D32" s="171">
        <v>403894</v>
      </c>
      <c r="E32" s="171">
        <v>53664</v>
      </c>
      <c r="F32" s="171">
        <v>205190</v>
      </c>
      <c r="G32" s="171">
        <v>155851</v>
      </c>
      <c r="H32" s="171">
        <v>314380</v>
      </c>
      <c r="I32" s="171">
        <v>205574</v>
      </c>
      <c r="J32" s="171">
        <v>67297</v>
      </c>
      <c r="K32" s="171">
        <v>153180</v>
      </c>
      <c r="L32" s="171">
        <v>129479</v>
      </c>
    </row>
    <row r="33" spans="1:12" ht="14">
      <c r="A33" s="170" t="s">
        <v>124</v>
      </c>
      <c r="B33" s="175">
        <v>0.14585431436069674</v>
      </c>
      <c r="C33" s="175">
        <v>0.22543816439705719</v>
      </c>
      <c r="D33" s="175">
        <v>0.40431400317905192</v>
      </c>
      <c r="E33" s="175">
        <v>0.16743067978533094</v>
      </c>
      <c r="F33" s="175">
        <v>0.16216677225985671</v>
      </c>
      <c r="G33" s="175">
        <v>0.14789767149392688</v>
      </c>
      <c r="H33" s="175">
        <v>0.24015522615942489</v>
      </c>
      <c r="I33" s="175">
        <v>0.17499781100722855</v>
      </c>
      <c r="J33" s="175">
        <v>9.4209251526813975E-2</v>
      </c>
      <c r="K33" s="175">
        <v>0.18099621360490925</v>
      </c>
      <c r="L33" s="175">
        <v>0.19165270043790886</v>
      </c>
    </row>
    <row r="34" spans="1:12" ht="14">
      <c r="A34" s="168"/>
      <c r="B34" s="168"/>
      <c r="C34" s="168"/>
      <c r="D34" s="168"/>
      <c r="E34" s="168"/>
      <c r="F34" s="168"/>
      <c r="G34" s="168"/>
      <c r="H34" s="168"/>
      <c r="I34" s="168"/>
      <c r="J34" s="168"/>
      <c r="K34" s="168"/>
      <c r="L34" s="168"/>
    </row>
    <row r="35" spans="1:12" ht="14">
      <c r="A35" s="174" t="s">
        <v>15</v>
      </c>
      <c r="B35" s="168"/>
      <c r="C35" s="168"/>
      <c r="D35" s="168"/>
      <c r="E35" s="168"/>
      <c r="F35" s="168"/>
      <c r="G35" s="168"/>
      <c r="H35" s="168"/>
      <c r="I35" s="168"/>
      <c r="J35" s="168"/>
      <c r="K35" s="168"/>
      <c r="L35" s="168"/>
    </row>
    <row r="36" spans="1:12" ht="14">
      <c r="A36" s="168" t="s">
        <v>125</v>
      </c>
      <c r="B36" s="168"/>
      <c r="C36" s="168"/>
      <c r="D36" s="168"/>
      <c r="E36" s="168"/>
      <c r="F36" s="168"/>
      <c r="G36" s="168"/>
      <c r="H36" s="168"/>
      <c r="I36" s="168"/>
      <c r="J36" s="168"/>
      <c r="K36" s="168"/>
      <c r="L36" s="168"/>
    </row>
    <row r="37" spans="1:12" ht="14">
      <c r="A37" s="168"/>
      <c r="B37" s="168"/>
      <c r="C37" s="168"/>
      <c r="D37" s="168"/>
      <c r="E37" s="168"/>
      <c r="F37" s="168"/>
      <c r="G37" s="168"/>
      <c r="H37" s="168"/>
      <c r="I37" s="168"/>
      <c r="J37" s="168"/>
      <c r="K37" s="168"/>
      <c r="L37" s="168"/>
    </row>
    <row r="38" spans="1:12" ht="14">
      <c r="A38" s="168"/>
      <c r="B38" s="168"/>
      <c r="C38" s="168"/>
      <c r="D38" s="168"/>
      <c r="E38" s="168"/>
      <c r="F38" s="168"/>
      <c r="G38" s="168"/>
      <c r="H38" s="168"/>
      <c r="I38" s="168"/>
      <c r="J38" s="168"/>
      <c r="K38" s="168"/>
      <c r="L38" s="168"/>
    </row>
    <row r="39" spans="1:12" ht="14">
      <c r="A39" s="167" t="s">
        <v>784</v>
      </c>
      <c r="B39" s="168" t="s">
        <v>785</v>
      </c>
      <c r="C39" s="168"/>
      <c r="D39" s="168"/>
      <c r="E39" s="168"/>
      <c r="F39" s="168"/>
      <c r="G39" s="168"/>
      <c r="H39" s="168"/>
      <c r="I39" s="168"/>
      <c r="J39" s="168"/>
      <c r="K39" s="168"/>
      <c r="L39" s="168"/>
    </row>
    <row r="40" spans="1:12" ht="14">
      <c r="A40" s="168"/>
      <c r="B40" s="168"/>
      <c r="C40" s="168"/>
      <c r="D40" s="168"/>
      <c r="E40" s="168"/>
      <c r="F40" s="168"/>
      <c r="G40" s="168"/>
      <c r="H40" s="168"/>
      <c r="I40" s="168"/>
      <c r="J40" s="168"/>
      <c r="K40" s="168"/>
      <c r="L40" s="168"/>
    </row>
    <row r="41" spans="1:12" ht="14">
      <c r="A41" s="170"/>
      <c r="B41" s="176">
        <v>2017</v>
      </c>
      <c r="C41" s="176">
        <v>2018</v>
      </c>
      <c r="D41" s="176">
        <v>2019</v>
      </c>
      <c r="E41" s="169">
        <v>2020</v>
      </c>
      <c r="F41" s="169">
        <v>2021</v>
      </c>
      <c r="G41" s="169">
        <v>2022</v>
      </c>
      <c r="H41" s="169">
        <v>2023</v>
      </c>
      <c r="I41" s="169">
        <v>2024</v>
      </c>
      <c r="J41" s="169">
        <v>2025</v>
      </c>
      <c r="K41" s="169" t="s">
        <v>126</v>
      </c>
      <c r="L41" s="169" t="s">
        <v>127</v>
      </c>
    </row>
    <row r="42" spans="1:12" ht="14">
      <c r="A42" s="170" t="s">
        <v>25</v>
      </c>
      <c r="B42" s="171">
        <v>45273</v>
      </c>
      <c r="C42" s="171">
        <v>43638</v>
      </c>
      <c r="D42" s="171">
        <v>48693</v>
      </c>
      <c r="E42" s="171">
        <v>44153</v>
      </c>
      <c r="F42" s="171">
        <v>47465</v>
      </c>
      <c r="G42" s="171">
        <v>46668</v>
      </c>
      <c r="H42" s="171">
        <v>63472</v>
      </c>
      <c r="I42" s="171">
        <v>57012</v>
      </c>
      <c r="J42" s="171">
        <v>53664</v>
      </c>
      <c r="K42" s="177">
        <v>18.534225697435559</v>
      </c>
      <c r="L42" s="177">
        <v>21.541005141213507</v>
      </c>
    </row>
    <row r="43" spans="1:12" ht="14">
      <c r="A43" s="170" t="s">
        <v>62</v>
      </c>
      <c r="B43" s="171">
        <v>137582</v>
      </c>
      <c r="C43" s="171">
        <v>146777</v>
      </c>
      <c r="D43" s="171">
        <v>154195</v>
      </c>
      <c r="E43" s="171">
        <v>173921</v>
      </c>
      <c r="F43" s="171">
        <v>182643</v>
      </c>
      <c r="G43" s="171">
        <v>176676</v>
      </c>
      <c r="H43" s="171">
        <v>191259</v>
      </c>
      <c r="I43" s="171">
        <v>196035</v>
      </c>
      <c r="J43" s="171">
        <v>205190</v>
      </c>
      <c r="K43" s="177">
        <v>49.140149147417539</v>
      </c>
      <c r="L43" s="177">
        <v>17.97885246749961</v>
      </c>
    </row>
    <row r="44" spans="1:12" ht="14">
      <c r="A44" s="170" t="s">
        <v>106</v>
      </c>
      <c r="B44" s="171">
        <v>98167</v>
      </c>
      <c r="C44" s="171">
        <v>108896</v>
      </c>
      <c r="D44" s="171">
        <v>104991</v>
      </c>
      <c r="E44" s="171">
        <v>117099</v>
      </c>
      <c r="F44" s="171">
        <v>119520</v>
      </c>
      <c r="G44" s="171">
        <v>121492</v>
      </c>
      <c r="H44" s="171">
        <v>153686</v>
      </c>
      <c r="I44" s="171">
        <v>125172</v>
      </c>
      <c r="J44" s="171">
        <v>129479</v>
      </c>
      <c r="K44" s="177">
        <v>31.896665885684598</v>
      </c>
      <c r="L44" s="177">
        <v>10.572250830493855</v>
      </c>
    </row>
    <row r="45" spans="1:12" ht="14">
      <c r="A45" s="170" t="s">
        <v>19</v>
      </c>
      <c r="B45" s="171">
        <v>102162</v>
      </c>
      <c r="C45" s="171">
        <v>107747</v>
      </c>
      <c r="D45" s="171">
        <v>107988</v>
      </c>
      <c r="E45" s="171">
        <v>100426</v>
      </c>
      <c r="F45" s="171">
        <v>131034</v>
      </c>
      <c r="G45" s="171">
        <v>129379</v>
      </c>
      <c r="H45" s="171">
        <v>120020</v>
      </c>
      <c r="I45" s="171">
        <v>131687</v>
      </c>
      <c r="J45" s="171">
        <v>125866</v>
      </c>
      <c r="K45" s="177">
        <v>23.202364871478633</v>
      </c>
      <c r="L45" s="177">
        <v>25.332085316551488</v>
      </c>
    </row>
    <row r="46" spans="1:12" ht="14">
      <c r="A46" s="170" t="s">
        <v>28</v>
      </c>
      <c r="B46" s="171">
        <v>119916</v>
      </c>
      <c r="C46" s="171">
        <v>129233</v>
      </c>
      <c r="D46" s="171">
        <v>133548</v>
      </c>
      <c r="E46" s="171">
        <v>128907</v>
      </c>
      <c r="F46" s="171">
        <v>149161</v>
      </c>
      <c r="G46" s="171">
        <v>147400</v>
      </c>
      <c r="H46" s="171">
        <v>158902</v>
      </c>
      <c r="I46" s="171">
        <v>175174</v>
      </c>
      <c r="J46" s="171">
        <v>153180</v>
      </c>
      <c r="K46" s="177">
        <v>27.73941759231462</v>
      </c>
      <c r="L46" s="177">
        <v>18.829854080848985</v>
      </c>
    </row>
    <row r="47" spans="1:12" ht="14">
      <c r="A47" s="170" t="s">
        <v>33</v>
      </c>
      <c r="B47" s="171">
        <v>124379</v>
      </c>
      <c r="C47" s="171">
        <v>130805</v>
      </c>
      <c r="D47" s="171">
        <v>136638</v>
      </c>
      <c r="E47" s="171">
        <v>154134</v>
      </c>
      <c r="F47" s="171">
        <v>153984</v>
      </c>
      <c r="G47" s="171">
        <v>165475</v>
      </c>
      <c r="H47" s="171">
        <v>183216</v>
      </c>
      <c r="I47" s="171">
        <v>201571</v>
      </c>
      <c r="J47" s="171">
        <v>183419</v>
      </c>
      <c r="K47" s="177">
        <v>47.467820130407866</v>
      </c>
      <c r="L47" s="177">
        <v>18.999701558384263</v>
      </c>
    </row>
    <row r="48" spans="1:12" ht="14">
      <c r="A48" s="170" t="s">
        <v>36</v>
      </c>
      <c r="B48" s="171">
        <v>321269</v>
      </c>
      <c r="C48" s="171">
        <v>337488</v>
      </c>
      <c r="D48" s="171">
        <v>364650</v>
      </c>
      <c r="E48" s="171">
        <v>392983</v>
      </c>
      <c r="F48" s="171">
        <v>438149</v>
      </c>
      <c r="G48" s="171">
        <v>363446</v>
      </c>
      <c r="H48" s="171">
        <v>369924</v>
      </c>
      <c r="I48" s="171">
        <v>406268</v>
      </c>
      <c r="J48" s="171">
        <v>403894</v>
      </c>
      <c r="K48" s="177">
        <v>25.718323274265494</v>
      </c>
      <c r="L48" s="177">
        <v>2.7764559790118151</v>
      </c>
    </row>
    <row r="49" spans="1:12" ht="14">
      <c r="A49" s="170" t="s">
        <v>64</v>
      </c>
      <c r="B49" s="171">
        <v>248514</v>
      </c>
      <c r="C49" s="171">
        <v>258140</v>
      </c>
      <c r="D49" s="171">
        <v>263974</v>
      </c>
      <c r="E49" s="171">
        <v>278598</v>
      </c>
      <c r="F49" s="171">
        <v>298247</v>
      </c>
      <c r="G49" s="171">
        <v>310465</v>
      </c>
      <c r="H49" s="171">
        <v>311377</v>
      </c>
      <c r="I49" s="171">
        <v>308379</v>
      </c>
      <c r="J49" s="171">
        <v>314380</v>
      </c>
      <c r="K49" s="177">
        <v>26.503939415888038</v>
      </c>
      <c r="L49" s="177">
        <v>12.843595431410131</v>
      </c>
    </row>
    <row r="50" spans="1:12" ht="14">
      <c r="A50" s="170" t="s">
        <v>65</v>
      </c>
      <c r="B50" s="171">
        <v>162787</v>
      </c>
      <c r="C50" s="171">
        <v>150620</v>
      </c>
      <c r="D50" s="171">
        <v>155816</v>
      </c>
      <c r="E50" s="171">
        <v>167211</v>
      </c>
      <c r="F50" s="171">
        <v>193167</v>
      </c>
      <c r="G50" s="171">
        <v>191648</v>
      </c>
      <c r="H50" s="171">
        <v>196651</v>
      </c>
      <c r="I50" s="171">
        <v>202987</v>
      </c>
      <c r="J50" s="171">
        <v>205574</v>
      </c>
      <c r="K50" s="177">
        <v>26.284039880334426</v>
      </c>
      <c r="L50" s="177">
        <v>22.942868591181202</v>
      </c>
    </row>
    <row r="51" spans="1:12" ht="14">
      <c r="A51" s="170" t="s">
        <v>85</v>
      </c>
      <c r="B51" s="171">
        <v>49723</v>
      </c>
      <c r="C51" s="171">
        <v>54918</v>
      </c>
      <c r="D51" s="171">
        <v>57376</v>
      </c>
      <c r="E51" s="171">
        <v>56200</v>
      </c>
      <c r="F51" s="171">
        <v>57785</v>
      </c>
      <c r="G51" s="171">
        <v>63264</v>
      </c>
      <c r="H51" s="171">
        <v>73413</v>
      </c>
      <c r="I51" s="171">
        <v>67925</v>
      </c>
      <c r="J51" s="171">
        <v>67297</v>
      </c>
      <c r="K51" s="177">
        <v>35.343804677915649</v>
      </c>
      <c r="L51" s="177">
        <v>19.74555160142349</v>
      </c>
    </row>
    <row r="52" spans="1:12" ht="14">
      <c r="A52" s="170" t="s">
        <v>63</v>
      </c>
      <c r="B52" s="171">
        <v>130537</v>
      </c>
      <c r="C52" s="171">
        <v>131615</v>
      </c>
      <c r="D52" s="171">
        <v>131949</v>
      </c>
      <c r="E52" s="171">
        <v>136897</v>
      </c>
      <c r="F52" s="171">
        <v>155652</v>
      </c>
      <c r="G52" s="171">
        <v>151242</v>
      </c>
      <c r="H52" s="171">
        <v>149405</v>
      </c>
      <c r="I52" s="171">
        <v>152478</v>
      </c>
      <c r="J52" s="171">
        <v>155851</v>
      </c>
      <c r="K52" s="177">
        <v>19.392202976933742</v>
      </c>
      <c r="L52" s="177">
        <v>13.845445846147102</v>
      </c>
    </row>
    <row r="53" spans="1:12" ht="14">
      <c r="A53" s="170" t="s">
        <v>128</v>
      </c>
      <c r="B53" s="171">
        <v>31454</v>
      </c>
      <c r="C53" s="171">
        <v>32403</v>
      </c>
      <c r="D53" s="171">
        <v>36663</v>
      </c>
      <c r="E53" s="171">
        <v>41112</v>
      </c>
      <c r="F53" s="171">
        <v>44971</v>
      </c>
      <c r="G53" s="171">
        <v>47198</v>
      </c>
      <c r="H53" s="171">
        <v>45010</v>
      </c>
      <c r="I53" s="171">
        <v>45309</v>
      </c>
      <c r="J53" s="171">
        <v>47460</v>
      </c>
      <c r="K53" s="177">
        <v>50.887009601322561</v>
      </c>
      <c r="L53" s="177">
        <v>15.440747227086982</v>
      </c>
    </row>
    <row r="54" spans="1:12" ht="14">
      <c r="A54" s="168"/>
      <c r="B54" s="168"/>
      <c r="C54" s="168"/>
      <c r="D54" s="168"/>
      <c r="E54" s="178"/>
      <c r="F54" s="168"/>
      <c r="G54" s="168"/>
      <c r="H54" s="168"/>
      <c r="I54" s="168"/>
      <c r="J54" s="168"/>
      <c r="K54" s="168"/>
      <c r="L54" s="168"/>
    </row>
    <row r="55" spans="1:12" ht="14">
      <c r="A55" s="174" t="s">
        <v>15</v>
      </c>
      <c r="B55" s="168"/>
      <c r="C55" s="168"/>
      <c r="D55" s="168"/>
      <c r="E55" s="168"/>
      <c r="F55" s="168"/>
      <c r="G55" s="168"/>
      <c r="H55" s="168"/>
      <c r="I55" s="168"/>
      <c r="J55" s="168"/>
      <c r="K55" s="168"/>
      <c r="L55" s="168"/>
    </row>
    <row r="56" spans="1:12" ht="14">
      <c r="A56" s="168" t="s">
        <v>129</v>
      </c>
      <c r="B56" s="168"/>
      <c r="C56" s="168"/>
      <c r="D56" s="168"/>
      <c r="E56" s="168"/>
      <c r="F56" s="168"/>
      <c r="G56" s="168"/>
      <c r="H56" s="168"/>
      <c r="I56" s="168"/>
      <c r="J56" s="168"/>
      <c r="K56" s="168"/>
      <c r="L56" s="168"/>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D872-3AB3-4781-822B-B2587BF9C373}">
  <dimension ref="A1:M29"/>
  <sheetViews>
    <sheetView topLeftCell="A4" workbookViewId="0">
      <selection activeCell="A18" sqref="A18:XFD25"/>
    </sheetView>
  </sheetViews>
  <sheetFormatPr defaultColWidth="6.9140625" defaultRowHeight="12.5"/>
  <cols>
    <col min="1" max="1" width="26.33203125" style="32" customWidth="1"/>
    <col min="2" max="2" width="8.1640625" style="32" bestFit="1" customWidth="1"/>
    <col min="3" max="4" width="8.08203125" style="32" bestFit="1" customWidth="1"/>
    <col min="5" max="5" width="7.75" style="32" bestFit="1" customWidth="1"/>
    <col min="6" max="6" width="8.1640625" style="32" bestFit="1" customWidth="1"/>
    <col min="7" max="8" width="8.08203125" style="32" bestFit="1" customWidth="1"/>
    <col min="9" max="10" width="8.1640625" style="32" bestFit="1" customWidth="1"/>
    <col min="11" max="11" width="12.5" style="32" customWidth="1"/>
    <col min="12" max="12" width="14" style="32" customWidth="1"/>
    <col min="13" max="16384" width="6.9140625" style="32"/>
  </cols>
  <sheetData>
    <row r="1" spans="1:13" ht="14">
      <c r="A1" s="179" t="s">
        <v>787</v>
      </c>
      <c r="B1" s="126" t="s">
        <v>786</v>
      </c>
      <c r="C1" s="126"/>
      <c r="D1" s="126"/>
      <c r="E1" s="126"/>
      <c r="F1" s="126"/>
      <c r="G1" s="126"/>
      <c r="H1" s="126"/>
      <c r="I1" s="126"/>
      <c r="J1" s="126"/>
      <c r="K1" s="126"/>
      <c r="L1" s="126"/>
      <c r="M1" s="126"/>
    </row>
    <row r="2" spans="1:13" ht="14">
      <c r="A2" s="126"/>
      <c r="B2" s="126"/>
      <c r="C2" s="126"/>
      <c r="D2" s="126"/>
      <c r="E2" s="126"/>
      <c r="F2" s="126"/>
      <c r="G2" s="126"/>
      <c r="H2" s="126"/>
      <c r="I2" s="126"/>
      <c r="J2" s="126"/>
      <c r="K2" s="126"/>
      <c r="L2" s="126"/>
      <c r="M2" s="126"/>
    </row>
    <row r="3" spans="1:13" ht="37.5" customHeight="1">
      <c r="A3" s="41"/>
      <c r="B3" s="180">
        <v>2017</v>
      </c>
      <c r="C3" s="180">
        <v>2018</v>
      </c>
      <c r="D3" s="180">
        <v>2019</v>
      </c>
      <c r="E3" s="180">
        <v>2020</v>
      </c>
      <c r="F3" s="180">
        <v>2021</v>
      </c>
      <c r="G3" s="180">
        <v>2022</v>
      </c>
      <c r="H3" s="180">
        <v>2023</v>
      </c>
      <c r="I3" s="180">
        <v>2024</v>
      </c>
      <c r="J3" s="180">
        <v>2025</v>
      </c>
      <c r="K3" s="181" t="s">
        <v>5</v>
      </c>
      <c r="L3" s="181" t="s">
        <v>6</v>
      </c>
      <c r="M3" s="126"/>
    </row>
    <row r="4" spans="1:13" ht="14">
      <c r="A4" s="41" t="s">
        <v>7</v>
      </c>
      <c r="B4" s="182">
        <v>16960</v>
      </c>
      <c r="C4" s="182">
        <v>17030</v>
      </c>
      <c r="D4" s="182">
        <v>17225</v>
      </c>
      <c r="E4" s="182">
        <v>17465</v>
      </c>
      <c r="F4" s="182">
        <v>17575</v>
      </c>
      <c r="G4" s="182">
        <v>17580</v>
      </c>
      <c r="H4" s="182">
        <v>17285</v>
      </c>
      <c r="I4" s="182">
        <v>17185</v>
      </c>
      <c r="J4" s="182">
        <v>16955</v>
      </c>
      <c r="K4" s="183">
        <v>-2.9481132075471697E-4</v>
      </c>
      <c r="L4" s="183">
        <v>-1.5674891146589261E-2</v>
      </c>
      <c r="M4" s="126"/>
    </row>
    <row r="5" spans="1:13" ht="14">
      <c r="A5" s="41" t="s">
        <v>8</v>
      </c>
      <c r="B5" s="182">
        <v>1525</v>
      </c>
      <c r="C5" s="182">
        <v>1550</v>
      </c>
      <c r="D5" s="182">
        <v>1560</v>
      </c>
      <c r="E5" s="182">
        <v>1585</v>
      </c>
      <c r="F5" s="182">
        <v>1610</v>
      </c>
      <c r="G5" s="182">
        <v>1685</v>
      </c>
      <c r="H5" s="182">
        <v>1755</v>
      </c>
      <c r="I5" s="182">
        <v>1805</v>
      </c>
      <c r="J5" s="182">
        <v>1790</v>
      </c>
      <c r="K5" s="183">
        <v>0.17377049180327869</v>
      </c>
      <c r="L5" s="183">
        <v>0.14743589743589744</v>
      </c>
      <c r="M5" s="126"/>
    </row>
    <row r="6" spans="1:13" ht="14">
      <c r="A6" s="41" t="s">
        <v>9</v>
      </c>
      <c r="B6" s="182">
        <v>1060</v>
      </c>
      <c r="C6" s="182">
        <v>1105</v>
      </c>
      <c r="D6" s="182">
        <v>1120</v>
      </c>
      <c r="E6" s="182">
        <v>1140</v>
      </c>
      <c r="F6" s="182">
        <v>1215</v>
      </c>
      <c r="G6" s="182">
        <v>1265</v>
      </c>
      <c r="H6" s="182">
        <v>1195</v>
      </c>
      <c r="I6" s="182">
        <v>1160</v>
      </c>
      <c r="J6" s="182">
        <v>1095</v>
      </c>
      <c r="K6" s="183">
        <v>3.3018867924528301E-2</v>
      </c>
      <c r="L6" s="183">
        <v>-2.2321428571428572E-2</v>
      </c>
      <c r="M6" s="126"/>
    </row>
    <row r="7" spans="1:13" ht="14">
      <c r="A7" s="41" t="s">
        <v>10</v>
      </c>
      <c r="B7" s="182">
        <v>35610</v>
      </c>
      <c r="C7" s="182">
        <v>35840</v>
      </c>
      <c r="D7" s="182">
        <v>36880</v>
      </c>
      <c r="E7" s="182">
        <v>37115</v>
      </c>
      <c r="F7" s="182">
        <v>36500</v>
      </c>
      <c r="G7" s="182">
        <v>35430</v>
      </c>
      <c r="H7" s="182">
        <v>34920</v>
      </c>
      <c r="I7" s="182">
        <v>35345</v>
      </c>
      <c r="J7" s="182">
        <v>35960</v>
      </c>
      <c r="K7" s="183">
        <v>9.8286998034260043E-3</v>
      </c>
      <c r="L7" s="183">
        <v>-2.4945770065075923E-2</v>
      </c>
      <c r="M7" s="126"/>
    </row>
    <row r="8" spans="1:13" ht="14">
      <c r="A8" s="41" t="s">
        <v>11</v>
      </c>
      <c r="B8" s="182">
        <v>23020</v>
      </c>
      <c r="C8" s="182">
        <v>23525</v>
      </c>
      <c r="D8" s="182">
        <v>23730</v>
      </c>
      <c r="E8" s="182">
        <v>23935</v>
      </c>
      <c r="F8" s="182">
        <v>24115</v>
      </c>
      <c r="G8" s="182">
        <v>24215</v>
      </c>
      <c r="H8" s="182">
        <v>23900</v>
      </c>
      <c r="I8" s="182">
        <v>24115</v>
      </c>
      <c r="J8" s="182">
        <v>24120</v>
      </c>
      <c r="K8" s="183">
        <v>4.778453518679409E-2</v>
      </c>
      <c r="L8" s="183">
        <v>1.643489254108723E-2</v>
      </c>
      <c r="M8" s="126"/>
    </row>
    <row r="9" spans="1:13" ht="14">
      <c r="A9" s="41" t="s">
        <v>12</v>
      </c>
      <c r="B9" s="182">
        <v>1535</v>
      </c>
      <c r="C9" s="182">
        <v>1535</v>
      </c>
      <c r="D9" s="182">
        <v>1485</v>
      </c>
      <c r="E9" s="182">
        <v>1470</v>
      </c>
      <c r="F9" s="182">
        <v>1475</v>
      </c>
      <c r="G9" s="182">
        <v>1490</v>
      </c>
      <c r="H9" s="182">
        <v>1485</v>
      </c>
      <c r="I9" s="182">
        <v>1500</v>
      </c>
      <c r="J9" s="182">
        <v>1430</v>
      </c>
      <c r="K9" s="183">
        <v>-6.8403908794788276E-2</v>
      </c>
      <c r="L9" s="183">
        <v>-3.7037037037037035E-2</v>
      </c>
      <c r="M9" s="126"/>
    </row>
    <row r="10" spans="1:13" ht="14">
      <c r="A10" s="41" t="s">
        <v>13</v>
      </c>
      <c r="B10" s="182">
        <v>79710</v>
      </c>
      <c r="C10" s="182">
        <v>80585</v>
      </c>
      <c r="D10" s="182">
        <v>82000</v>
      </c>
      <c r="E10" s="182">
        <v>82710</v>
      </c>
      <c r="F10" s="182">
        <v>82490</v>
      </c>
      <c r="G10" s="182">
        <v>81665</v>
      </c>
      <c r="H10" s="182">
        <v>80540</v>
      </c>
      <c r="I10" s="182">
        <v>81110</v>
      </c>
      <c r="J10" s="182">
        <v>81350</v>
      </c>
      <c r="K10" s="183">
        <v>2.0574582862877933E-2</v>
      </c>
      <c r="L10" s="183">
        <v>-7.926829268292683E-3</v>
      </c>
      <c r="M10" s="126"/>
    </row>
    <row r="11" spans="1:13" ht="14.5">
      <c r="A11" s="126"/>
      <c r="B11" s="184"/>
      <c r="C11" s="184"/>
      <c r="D11" s="184"/>
      <c r="E11" s="184"/>
      <c r="F11" s="184"/>
      <c r="G11" s="184"/>
      <c r="H11" s="184"/>
      <c r="I11" s="184"/>
      <c r="J11" s="184"/>
      <c r="K11" s="159"/>
      <c r="L11" s="185"/>
      <c r="M11" s="126"/>
    </row>
    <row r="12" spans="1:13" ht="14">
      <c r="A12" s="126"/>
      <c r="B12" s="126"/>
      <c r="C12" s="126"/>
      <c r="D12" s="126"/>
      <c r="E12" s="126"/>
      <c r="F12" s="126"/>
      <c r="G12" s="126"/>
      <c r="H12" s="126"/>
      <c r="I12" s="126"/>
      <c r="J12" s="126"/>
      <c r="K12" s="159"/>
      <c r="L12" s="185"/>
      <c r="M12" s="126"/>
    </row>
    <row r="13" spans="1:13" ht="14">
      <c r="A13" s="41" t="s">
        <v>14</v>
      </c>
      <c r="B13" s="182">
        <v>3129390</v>
      </c>
      <c r="C13" s="182">
        <v>3133270</v>
      </c>
      <c r="D13" s="182">
        <v>3180605</v>
      </c>
      <c r="E13" s="182">
        <v>3212780</v>
      </c>
      <c r="F13" s="182">
        <v>3222125</v>
      </c>
      <c r="G13" s="182">
        <v>3219970</v>
      </c>
      <c r="H13" s="182">
        <v>3175715</v>
      </c>
      <c r="I13" s="182">
        <v>3173655</v>
      </c>
      <c r="J13" s="182">
        <v>3180615</v>
      </c>
      <c r="K13" s="183">
        <v>1.6369004822026016E-2</v>
      </c>
      <c r="L13" s="183">
        <v>3.1440559264668199E-6</v>
      </c>
      <c r="M13" s="126"/>
    </row>
    <row r="14" spans="1:13" ht="14">
      <c r="A14" s="126"/>
      <c r="B14" s="126"/>
      <c r="C14" s="126"/>
      <c r="D14" s="126"/>
      <c r="E14" s="126"/>
      <c r="F14" s="126"/>
      <c r="G14" s="126"/>
      <c r="H14" s="126"/>
      <c r="I14" s="126"/>
      <c r="J14" s="126"/>
      <c r="K14" s="126"/>
      <c r="L14" s="126"/>
      <c r="M14" s="126"/>
    </row>
    <row r="15" spans="1:13" ht="14">
      <c r="A15" s="126"/>
      <c r="B15" s="126"/>
      <c r="C15" s="126"/>
      <c r="D15" s="126"/>
      <c r="E15" s="126"/>
      <c r="F15" s="126"/>
      <c r="G15" s="126"/>
      <c r="H15" s="126"/>
      <c r="I15" s="126"/>
      <c r="J15" s="126"/>
      <c r="K15" s="126"/>
      <c r="L15" s="126"/>
      <c r="M15" s="126"/>
    </row>
    <row r="16" spans="1:13" ht="14">
      <c r="A16" s="179" t="s">
        <v>789</v>
      </c>
      <c r="B16" s="126" t="s">
        <v>788</v>
      </c>
      <c r="C16" s="126"/>
      <c r="D16" s="126"/>
      <c r="E16" s="126"/>
      <c r="F16" s="126"/>
      <c r="G16" s="126"/>
      <c r="H16" s="126"/>
      <c r="I16" s="126"/>
      <c r="J16" s="126"/>
      <c r="K16" s="126"/>
      <c r="L16" s="126"/>
      <c r="M16" s="126"/>
    </row>
    <row r="17" spans="1:13" ht="14">
      <c r="A17" s="126"/>
      <c r="B17" s="126"/>
      <c r="C17" s="126"/>
      <c r="D17" s="126"/>
      <c r="E17" s="126"/>
      <c r="F17" s="126"/>
      <c r="G17" s="126"/>
      <c r="H17" s="126"/>
      <c r="I17" s="126"/>
      <c r="J17" s="126"/>
      <c r="K17" s="126"/>
      <c r="L17" s="126"/>
      <c r="M17" s="126"/>
    </row>
    <row r="18" spans="1:13" ht="14">
      <c r="A18" s="41"/>
      <c r="B18" s="180">
        <v>2017</v>
      </c>
      <c r="C18" s="180">
        <v>2018</v>
      </c>
      <c r="D18" s="180">
        <v>2019</v>
      </c>
      <c r="E18" s="180">
        <v>2020</v>
      </c>
      <c r="F18" s="180">
        <v>2021</v>
      </c>
      <c r="G18" s="180">
        <v>2022</v>
      </c>
      <c r="H18" s="180">
        <v>2023</v>
      </c>
      <c r="I18" s="180">
        <v>2024</v>
      </c>
      <c r="J18" s="180">
        <v>2025</v>
      </c>
      <c r="K18" s="126"/>
      <c r="L18" s="126"/>
      <c r="M18" s="126"/>
    </row>
    <row r="19" spans="1:13" ht="14">
      <c r="A19" s="186" t="s">
        <v>7</v>
      </c>
      <c r="B19" s="187">
        <v>0.2127712959478108</v>
      </c>
      <c r="C19" s="187">
        <v>0.21132965192033257</v>
      </c>
      <c r="D19" s="187">
        <v>0.21006097560975609</v>
      </c>
      <c r="E19" s="187">
        <v>0.21115947285697015</v>
      </c>
      <c r="F19" s="187">
        <v>0.21305612801551704</v>
      </c>
      <c r="G19" s="187">
        <v>0.21526969938162002</v>
      </c>
      <c r="H19" s="187">
        <v>0.21461385646883535</v>
      </c>
      <c r="I19" s="187">
        <v>0.21187276538034769</v>
      </c>
      <c r="J19" s="187">
        <v>0.20842040565457898</v>
      </c>
      <c r="K19" s="126"/>
      <c r="L19" s="126"/>
      <c r="M19" s="126"/>
    </row>
    <row r="20" spans="1:13" ht="14">
      <c r="A20" s="186" t="s">
        <v>8</v>
      </c>
      <c r="B20" s="187">
        <v>1.9131852967005394E-2</v>
      </c>
      <c r="C20" s="187">
        <v>1.9234348824222869E-2</v>
      </c>
      <c r="D20" s="187">
        <v>1.9024390243902439E-2</v>
      </c>
      <c r="E20" s="187">
        <v>1.9163341796638859E-2</v>
      </c>
      <c r="F20" s="187">
        <v>1.9517517274821192E-2</v>
      </c>
      <c r="G20" s="187">
        <v>2.0633074144370295E-2</v>
      </c>
      <c r="H20" s="187">
        <v>2.1790414700769804E-2</v>
      </c>
      <c r="I20" s="187">
        <v>2.2253729503143877E-2</v>
      </c>
      <c r="J20" s="187">
        <v>2.2003687768899816E-2</v>
      </c>
      <c r="K20" s="126"/>
      <c r="L20" s="126"/>
      <c r="M20" s="126"/>
    </row>
    <row r="21" spans="1:13" ht="14">
      <c r="A21" s="186" t="s">
        <v>9</v>
      </c>
      <c r="B21" s="187">
        <v>1.3298205996738175E-2</v>
      </c>
      <c r="C21" s="187">
        <v>1.3712229323075014E-2</v>
      </c>
      <c r="D21" s="187">
        <v>1.3658536585365854E-2</v>
      </c>
      <c r="E21" s="187">
        <v>1.378309756982227E-2</v>
      </c>
      <c r="F21" s="187">
        <v>1.4729058067644563E-2</v>
      </c>
      <c r="G21" s="187">
        <v>1.5490112043102921E-2</v>
      </c>
      <c r="H21" s="187">
        <v>1.483734790166377E-2</v>
      </c>
      <c r="I21" s="187">
        <v>1.4301565774873629E-2</v>
      </c>
      <c r="J21" s="187">
        <v>1.3460356484326983E-2</v>
      </c>
      <c r="K21" s="126"/>
      <c r="L21" s="126"/>
      <c r="M21" s="126"/>
    </row>
    <row r="22" spans="1:13" ht="14">
      <c r="A22" s="186" t="s">
        <v>10</v>
      </c>
      <c r="B22" s="187">
        <v>0.44674444862627022</v>
      </c>
      <c r="C22" s="187">
        <v>0.44474778184525654</v>
      </c>
      <c r="D22" s="187">
        <v>0.44975609756097562</v>
      </c>
      <c r="E22" s="187">
        <v>0.44873654938943297</v>
      </c>
      <c r="F22" s="187">
        <v>0.44247787610619471</v>
      </c>
      <c r="G22" s="187">
        <v>0.4338455886854834</v>
      </c>
      <c r="H22" s="187">
        <v>0.43357337968711201</v>
      </c>
      <c r="I22" s="187">
        <v>0.43576624337319692</v>
      </c>
      <c r="J22" s="187">
        <v>0.44204056545789799</v>
      </c>
      <c r="K22" s="126"/>
      <c r="L22" s="126"/>
      <c r="M22" s="126"/>
    </row>
    <row r="23" spans="1:13" ht="14">
      <c r="A23" s="186" t="s">
        <v>11</v>
      </c>
      <c r="B23" s="187">
        <v>0.28879688872161585</v>
      </c>
      <c r="C23" s="187">
        <v>0.29192777812247939</v>
      </c>
      <c r="D23" s="187">
        <v>0.289390243902439</v>
      </c>
      <c r="E23" s="187">
        <v>0.2893845967839439</v>
      </c>
      <c r="F23" s="187">
        <v>0.29233846526851742</v>
      </c>
      <c r="G23" s="187">
        <v>0.29651625543378435</v>
      </c>
      <c r="H23" s="187">
        <v>0.29674695803327539</v>
      </c>
      <c r="I23" s="187">
        <v>0.29731229194920478</v>
      </c>
      <c r="J23" s="187">
        <v>0.29649661954517514</v>
      </c>
      <c r="K23" s="126"/>
      <c r="L23" s="126"/>
      <c r="M23" s="126"/>
    </row>
    <row r="24" spans="1:13" ht="14">
      <c r="A24" s="186" t="s">
        <v>12</v>
      </c>
      <c r="B24" s="187">
        <v>1.9257307740559528E-2</v>
      </c>
      <c r="C24" s="187">
        <v>1.9048209964633616E-2</v>
      </c>
      <c r="D24" s="187">
        <v>1.8109756097560974E-2</v>
      </c>
      <c r="E24" s="187">
        <v>1.7772941603191875E-2</v>
      </c>
      <c r="F24" s="187">
        <v>1.7880955267305126E-2</v>
      </c>
      <c r="G24" s="187">
        <v>1.8245270311639014E-2</v>
      </c>
      <c r="H24" s="187">
        <v>1.843804320834368E-2</v>
      </c>
      <c r="I24" s="187">
        <v>1.8493404019233141E-2</v>
      </c>
      <c r="J24" s="187">
        <v>1.7578365089121081E-2</v>
      </c>
      <c r="K24" s="126"/>
      <c r="L24" s="126"/>
      <c r="M24" s="126"/>
    </row>
    <row r="25" spans="1:13" ht="14">
      <c r="A25" s="186" t="s">
        <v>13</v>
      </c>
      <c r="B25" s="187">
        <v>1</v>
      </c>
      <c r="C25" s="187">
        <v>1</v>
      </c>
      <c r="D25" s="187">
        <v>1</v>
      </c>
      <c r="E25" s="187">
        <v>1</v>
      </c>
      <c r="F25" s="187">
        <v>1</v>
      </c>
      <c r="G25" s="187">
        <v>1</v>
      </c>
      <c r="H25" s="187">
        <v>1</v>
      </c>
      <c r="I25" s="187">
        <v>1</v>
      </c>
      <c r="J25" s="187">
        <v>1</v>
      </c>
      <c r="K25" s="126"/>
      <c r="L25" s="126"/>
      <c r="M25" s="126"/>
    </row>
    <row r="26" spans="1:13" ht="14">
      <c r="A26" s="126"/>
      <c r="B26" s="126"/>
      <c r="C26" s="126"/>
      <c r="D26" s="126"/>
      <c r="E26" s="126"/>
      <c r="F26" s="126"/>
      <c r="G26" s="126"/>
      <c r="H26" s="126"/>
      <c r="I26" s="126"/>
      <c r="J26" s="126"/>
      <c r="K26" s="126"/>
      <c r="L26" s="126"/>
      <c r="M26" s="126"/>
    </row>
    <row r="27" spans="1:13" ht="14">
      <c r="A27" s="126"/>
      <c r="B27" s="126"/>
      <c r="C27" s="126"/>
      <c r="D27" s="126"/>
      <c r="E27" s="126"/>
      <c r="F27" s="126"/>
      <c r="G27" s="126"/>
      <c r="H27" s="126"/>
      <c r="I27" s="126"/>
      <c r="J27" s="126"/>
      <c r="K27" s="126"/>
      <c r="L27" s="126"/>
      <c r="M27" s="126"/>
    </row>
    <row r="28" spans="1:13" ht="14">
      <c r="A28" s="156" t="s">
        <v>15</v>
      </c>
      <c r="B28" s="126"/>
      <c r="C28" s="126"/>
      <c r="D28" s="126"/>
      <c r="E28" s="126"/>
      <c r="F28" s="126"/>
      <c r="G28" s="126"/>
      <c r="H28" s="126"/>
      <c r="I28" s="126"/>
      <c r="J28" s="126"/>
      <c r="K28" s="126"/>
      <c r="L28" s="126"/>
      <c r="M28" s="126"/>
    </row>
    <row r="29" spans="1:13" ht="14">
      <c r="A29" s="126" t="s">
        <v>16</v>
      </c>
      <c r="B29" s="126"/>
      <c r="C29" s="126"/>
      <c r="D29" s="126"/>
      <c r="E29" s="126"/>
      <c r="F29" s="126"/>
      <c r="G29" s="126"/>
      <c r="H29" s="126"/>
      <c r="I29" s="126"/>
      <c r="J29" s="126"/>
      <c r="K29" s="126"/>
      <c r="L29" s="126"/>
      <c r="M29" s="126"/>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2F7A-1A3D-49F8-A535-2AE5CE450E32}">
  <dimension ref="A1:B19"/>
  <sheetViews>
    <sheetView workbookViewId="0">
      <selection activeCell="G15" sqref="G15"/>
    </sheetView>
  </sheetViews>
  <sheetFormatPr defaultRowHeight="14"/>
  <cols>
    <col min="1" max="1" width="21.4140625" customWidth="1"/>
  </cols>
  <sheetData>
    <row r="1" spans="1:2">
      <c r="A1" s="21" t="s">
        <v>548</v>
      </c>
      <c r="B1" t="s">
        <v>184</v>
      </c>
    </row>
    <row r="2" spans="1:2">
      <c r="A2" s="21"/>
    </row>
    <row r="3" spans="1:2">
      <c r="A3" s="20" t="s">
        <v>171</v>
      </c>
      <c r="B3" s="20">
        <v>2025</v>
      </c>
    </row>
    <row r="4" spans="1:2">
      <c r="A4" s="19" t="s">
        <v>105</v>
      </c>
      <c r="B4" s="30">
        <v>7060</v>
      </c>
    </row>
    <row r="5" spans="1:2">
      <c r="A5" s="19" t="s">
        <v>19</v>
      </c>
      <c r="B5" s="30">
        <v>3890</v>
      </c>
    </row>
    <row r="6" spans="1:2">
      <c r="A6" s="19" t="s">
        <v>36</v>
      </c>
      <c r="B6" s="30">
        <v>24900</v>
      </c>
    </row>
    <row r="7" spans="1:2">
      <c r="A7" s="19" t="s">
        <v>25</v>
      </c>
      <c r="B7" s="30">
        <v>1545</v>
      </c>
    </row>
    <row r="8" spans="1:2">
      <c r="A8" s="19" t="s">
        <v>62</v>
      </c>
      <c r="B8" s="30">
        <v>6015</v>
      </c>
    </row>
    <row r="9" spans="1:2">
      <c r="A9" s="19" t="s">
        <v>63</v>
      </c>
      <c r="B9" s="30">
        <v>3865</v>
      </c>
    </row>
    <row r="10" spans="1:2">
      <c r="A10" s="19" t="s">
        <v>64</v>
      </c>
      <c r="B10" s="30">
        <v>13615</v>
      </c>
    </row>
    <row r="11" spans="1:2">
      <c r="A11" s="19" t="s">
        <v>65</v>
      </c>
      <c r="B11" s="30">
        <v>6495</v>
      </c>
    </row>
    <row r="12" spans="1:2">
      <c r="A12" s="19" t="s">
        <v>85</v>
      </c>
      <c r="B12" s="30">
        <v>1830</v>
      </c>
    </row>
    <row r="13" spans="1:2">
      <c r="A13" s="19" t="s">
        <v>28</v>
      </c>
      <c r="B13" s="30">
        <v>4705</v>
      </c>
    </row>
    <row r="14" spans="1:2">
      <c r="A14" s="19" t="s">
        <v>122</v>
      </c>
      <c r="B14" s="30">
        <v>4260</v>
      </c>
    </row>
    <row r="15" spans="1:2">
      <c r="A15" s="19" t="s">
        <v>128</v>
      </c>
      <c r="B15" s="30">
        <v>1465</v>
      </c>
    </row>
    <row r="16" spans="1:2">
      <c r="A16" s="20" t="s">
        <v>172</v>
      </c>
      <c r="B16" s="105">
        <v>79645</v>
      </c>
    </row>
    <row r="18" spans="1:1">
      <c r="A18" t="s">
        <v>15</v>
      </c>
    </row>
    <row r="19" spans="1:1">
      <c r="A19" t="s">
        <v>16</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59473-5560-4F59-AEB7-3BFF1B33BDE3}">
  <dimension ref="A1:P52"/>
  <sheetViews>
    <sheetView topLeftCell="B1" workbookViewId="0">
      <selection activeCell="I6" sqref="I6"/>
    </sheetView>
  </sheetViews>
  <sheetFormatPr defaultRowHeight="14"/>
  <cols>
    <col min="1" max="1" width="19.1640625" customWidth="1"/>
    <col min="2" max="2" width="13.33203125" customWidth="1"/>
  </cols>
  <sheetData>
    <row r="1" spans="1:16">
      <c r="A1" s="21" t="s">
        <v>790</v>
      </c>
      <c r="B1" s="21" t="s">
        <v>598</v>
      </c>
    </row>
    <row r="3" spans="1:16">
      <c r="A3" s="20"/>
      <c r="B3" s="20">
        <v>2019</v>
      </c>
      <c r="C3" s="20">
        <v>2020</v>
      </c>
      <c r="D3" s="20">
        <v>2021</v>
      </c>
      <c r="E3" s="20">
        <v>2022</v>
      </c>
      <c r="F3" s="20">
        <v>2023</v>
      </c>
      <c r="G3" s="20">
        <v>2024</v>
      </c>
      <c r="H3" s="20">
        <v>2025</v>
      </c>
    </row>
    <row r="4" spans="1:16">
      <c r="A4" s="19" t="s">
        <v>33</v>
      </c>
      <c r="B4" s="23">
        <v>7495</v>
      </c>
      <c r="C4" s="23">
        <v>7575</v>
      </c>
      <c r="D4" s="23">
        <v>7440</v>
      </c>
      <c r="E4" s="23">
        <v>7430</v>
      </c>
      <c r="F4" s="23">
        <v>7270</v>
      </c>
      <c r="G4" s="23">
        <v>7240</v>
      </c>
      <c r="H4" s="23">
        <v>7195</v>
      </c>
      <c r="J4" s="18"/>
      <c r="K4" s="18"/>
      <c r="L4" s="18"/>
      <c r="M4" s="18"/>
      <c r="N4" s="18"/>
      <c r="O4" s="18"/>
      <c r="P4" s="18"/>
    </row>
    <row r="5" spans="1:16">
      <c r="A5" s="19" t="s">
        <v>19</v>
      </c>
      <c r="B5" s="23">
        <v>4220</v>
      </c>
      <c r="C5" s="23">
        <v>4155</v>
      </c>
      <c r="D5" s="23">
        <v>4195</v>
      </c>
      <c r="E5" s="23">
        <v>4120</v>
      </c>
      <c r="F5" s="23">
        <v>4040</v>
      </c>
      <c r="G5" s="23">
        <v>3990</v>
      </c>
      <c r="H5" s="23">
        <v>3980</v>
      </c>
      <c r="J5" s="18"/>
      <c r="K5" s="18"/>
      <c r="L5" s="18"/>
      <c r="M5" s="18"/>
      <c r="N5" s="18"/>
      <c r="O5" s="18"/>
    </row>
    <row r="6" spans="1:16">
      <c r="A6" s="19" t="s">
        <v>36</v>
      </c>
      <c r="B6" s="23">
        <v>25160</v>
      </c>
      <c r="C6" s="23">
        <v>25535</v>
      </c>
      <c r="D6" s="23">
        <v>25415</v>
      </c>
      <c r="E6" s="23">
        <v>25055</v>
      </c>
      <c r="F6" s="23">
        <v>24755</v>
      </c>
      <c r="G6" s="23">
        <v>25055</v>
      </c>
      <c r="H6" s="23">
        <v>25270</v>
      </c>
      <c r="J6" s="18"/>
      <c r="K6" s="18"/>
      <c r="L6" s="18"/>
      <c r="M6" s="18"/>
      <c r="N6" s="18"/>
      <c r="O6" s="18"/>
    </row>
    <row r="7" spans="1:16">
      <c r="A7" s="19" t="s">
        <v>25</v>
      </c>
      <c r="B7" s="23">
        <v>1550</v>
      </c>
      <c r="C7" s="23">
        <v>1565</v>
      </c>
      <c r="D7" s="23">
        <v>1580</v>
      </c>
      <c r="E7" s="23">
        <v>1575</v>
      </c>
      <c r="F7" s="23">
        <v>1565</v>
      </c>
      <c r="G7" s="23">
        <v>1585</v>
      </c>
      <c r="H7" s="23">
        <v>1595</v>
      </c>
      <c r="J7" s="18"/>
      <c r="K7" s="18"/>
      <c r="L7" s="18"/>
      <c r="M7" s="18"/>
      <c r="N7" s="18"/>
      <c r="O7" s="18"/>
    </row>
    <row r="8" spans="1:16">
      <c r="A8" s="19" t="s">
        <v>62</v>
      </c>
      <c r="B8" s="23">
        <v>6020</v>
      </c>
      <c r="C8" s="23">
        <v>6110</v>
      </c>
      <c r="D8" s="23">
        <v>6155</v>
      </c>
      <c r="E8" s="23">
        <v>6125</v>
      </c>
      <c r="F8" s="23">
        <v>6050</v>
      </c>
      <c r="G8" s="23">
        <v>6165</v>
      </c>
      <c r="H8" s="23">
        <v>6200</v>
      </c>
      <c r="J8" s="18"/>
      <c r="K8" s="18"/>
      <c r="L8" s="18"/>
      <c r="M8" s="18"/>
      <c r="N8" s="18"/>
      <c r="O8" s="18"/>
    </row>
    <row r="9" spans="1:16">
      <c r="A9" s="19" t="s">
        <v>128</v>
      </c>
      <c r="B9" s="23">
        <v>1355</v>
      </c>
      <c r="C9" s="23">
        <v>1375</v>
      </c>
      <c r="D9" s="23">
        <v>1395</v>
      </c>
      <c r="E9" s="23">
        <v>1450</v>
      </c>
      <c r="F9" s="23">
        <v>1465</v>
      </c>
      <c r="G9" s="23">
        <v>1515</v>
      </c>
      <c r="H9" s="23">
        <v>1530</v>
      </c>
      <c r="J9" s="18"/>
      <c r="K9" s="18"/>
      <c r="L9" s="18"/>
      <c r="M9" s="18"/>
      <c r="N9" s="18"/>
      <c r="O9" s="18"/>
    </row>
    <row r="10" spans="1:16">
      <c r="A10" s="19" t="s">
        <v>63</v>
      </c>
      <c r="B10" s="23">
        <v>4180</v>
      </c>
      <c r="C10" s="23">
        <v>4185</v>
      </c>
      <c r="D10" s="23">
        <v>4105</v>
      </c>
      <c r="E10" s="23">
        <v>4005</v>
      </c>
      <c r="F10" s="23">
        <v>3950</v>
      </c>
      <c r="G10" s="23">
        <v>3980</v>
      </c>
      <c r="H10" s="23">
        <v>4065</v>
      </c>
      <c r="J10" s="18"/>
      <c r="K10" s="18"/>
      <c r="L10" s="18"/>
      <c r="M10" s="18"/>
      <c r="N10" s="18"/>
      <c r="O10" s="18"/>
    </row>
    <row r="11" spans="1:16">
      <c r="A11" s="19" t="s">
        <v>64</v>
      </c>
      <c r="B11" s="23">
        <v>14610</v>
      </c>
      <c r="C11" s="23">
        <v>14575</v>
      </c>
      <c r="D11" s="23">
        <v>14385</v>
      </c>
      <c r="E11" s="23">
        <v>14115</v>
      </c>
      <c r="F11" s="23">
        <v>13885</v>
      </c>
      <c r="G11" s="23">
        <v>13820</v>
      </c>
      <c r="H11" s="23">
        <v>13815</v>
      </c>
      <c r="J11" s="18"/>
      <c r="K11" s="18"/>
      <c r="L11" s="18"/>
      <c r="M11" s="18"/>
      <c r="N11" s="18"/>
      <c r="O11" s="18"/>
    </row>
    <row r="12" spans="1:16">
      <c r="A12" s="19" t="s">
        <v>65</v>
      </c>
      <c r="B12" s="23">
        <v>6395</v>
      </c>
      <c r="C12" s="23">
        <v>6490</v>
      </c>
      <c r="D12" s="23">
        <v>6575</v>
      </c>
      <c r="E12" s="23">
        <v>6655</v>
      </c>
      <c r="F12" s="23">
        <v>6615</v>
      </c>
      <c r="G12" s="23">
        <v>6680</v>
      </c>
      <c r="H12" s="23">
        <v>6645</v>
      </c>
      <c r="J12" s="18"/>
      <c r="K12" s="18"/>
      <c r="L12" s="18"/>
      <c r="M12" s="18"/>
      <c r="N12" s="18"/>
      <c r="O12" s="18"/>
    </row>
    <row r="13" spans="1:16">
      <c r="A13" s="19" t="s">
        <v>85</v>
      </c>
      <c r="B13" s="23">
        <v>1835</v>
      </c>
      <c r="C13" s="23">
        <v>1835</v>
      </c>
      <c r="D13" s="23">
        <v>1865</v>
      </c>
      <c r="E13" s="23">
        <v>1875</v>
      </c>
      <c r="F13" s="23">
        <v>1835</v>
      </c>
      <c r="G13" s="23">
        <v>1870</v>
      </c>
      <c r="H13" s="23">
        <v>1880</v>
      </c>
      <c r="J13" s="18"/>
      <c r="K13" s="18"/>
      <c r="L13" s="18"/>
      <c r="M13" s="18"/>
      <c r="N13" s="18"/>
      <c r="O13" s="18"/>
    </row>
    <row r="14" spans="1:16">
      <c r="A14" s="19" t="s">
        <v>28</v>
      </c>
      <c r="B14" s="23">
        <v>4900</v>
      </c>
      <c r="C14" s="23">
        <v>4910</v>
      </c>
      <c r="D14" s="23">
        <v>4945</v>
      </c>
      <c r="E14" s="23">
        <v>4855</v>
      </c>
      <c r="F14" s="23">
        <v>4765</v>
      </c>
      <c r="G14" s="23">
        <v>4855</v>
      </c>
      <c r="H14" s="23">
        <v>4810</v>
      </c>
      <c r="J14" s="18"/>
      <c r="K14" s="18"/>
      <c r="L14" s="18"/>
      <c r="M14" s="18"/>
      <c r="N14" s="18"/>
      <c r="O14" s="18"/>
    </row>
    <row r="15" spans="1:16">
      <c r="A15" s="19" t="s">
        <v>122</v>
      </c>
      <c r="B15" s="23">
        <v>4290</v>
      </c>
      <c r="C15" s="23">
        <v>4395</v>
      </c>
      <c r="D15" s="23">
        <v>4445</v>
      </c>
      <c r="E15" s="23">
        <v>4370</v>
      </c>
      <c r="F15" s="23">
        <v>4355</v>
      </c>
      <c r="G15" s="23">
        <v>4350</v>
      </c>
      <c r="H15" s="23">
        <v>4360</v>
      </c>
      <c r="J15" s="18"/>
      <c r="K15" s="18"/>
      <c r="L15" s="18"/>
      <c r="M15" s="18"/>
      <c r="N15" s="18"/>
      <c r="O15" s="18"/>
    </row>
    <row r="16" spans="1:16">
      <c r="A16" s="20" t="s">
        <v>172</v>
      </c>
      <c r="B16" s="25">
        <v>82010</v>
      </c>
      <c r="C16" s="25">
        <v>82705</v>
      </c>
      <c r="D16" s="25">
        <v>82500</v>
      </c>
      <c r="E16" s="25">
        <v>81630</v>
      </c>
      <c r="F16" s="25">
        <v>80550</v>
      </c>
      <c r="G16" s="25">
        <v>81105</v>
      </c>
      <c r="H16" s="25">
        <v>81345</v>
      </c>
      <c r="J16" s="18"/>
      <c r="K16" s="18"/>
      <c r="L16" s="18"/>
      <c r="M16" s="18"/>
      <c r="N16" s="18"/>
      <c r="O16" s="18"/>
    </row>
    <row r="18" spans="1:4">
      <c r="A18" s="21" t="s">
        <v>791</v>
      </c>
      <c r="B18" s="21" t="s">
        <v>599</v>
      </c>
    </row>
    <row r="19" spans="1:4">
      <c r="A19" s="21"/>
      <c r="B19" s="21"/>
    </row>
    <row r="20" spans="1:4">
      <c r="A20" s="19"/>
      <c r="B20" s="20" t="s">
        <v>600</v>
      </c>
    </row>
    <row r="21" spans="1:4">
      <c r="A21" s="19" t="s">
        <v>33</v>
      </c>
      <c r="B21" s="29">
        <v>-3.2930107526881719E-2</v>
      </c>
      <c r="D21" s="58"/>
    </row>
    <row r="22" spans="1:4">
      <c r="A22" s="19" t="s">
        <v>19</v>
      </c>
      <c r="B22" s="29">
        <v>-5.1251489868891539E-2</v>
      </c>
      <c r="D22" s="58"/>
    </row>
    <row r="23" spans="1:4">
      <c r="A23" s="19" t="s">
        <v>36</v>
      </c>
      <c r="B23" s="29">
        <v>-5.7052921503049376E-3</v>
      </c>
      <c r="D23" s="58"/>
    </row>
    <row r="24" spans="1:4">
      <c r="A24" s="19" t="s">
        <v>25</v>
      </c>
      <c r="B24" s="29">
        <v>9.4936708860759497E-3</v>
      </c>
      <c r="D24" s="58"/>
    </row>
    <row r="25" spans="1:4">
      <c r="A25" s="19" t="s">
        <v>62</v>
      </c>
      <c r="B25" s="29">
        <v>7.311129163281885E-3</v>
      </c>
      <c r="D25" s="58"/>
    </row>
    <row r="26" spans="1:4">
      <c r="A26" s="19" t="s">
        <v>128</v>
      </c>
      <c r="B26" s="29">
        <v>9.6774193548387094E-2</v>
      </c>
      <c r="D26" s="58"/>
    </row>
    <row r="27" spans="1:4">
      <c r="A27" s="19" t="s">
        <v>63</v>
      </c>
      <c r="B27" s="29">
        <v>-9.7442143727161992E-3</v>
      </c>
      <c r="D27" s="58"/>
    </row>
    <row r="28" spans="1:4">
      <c r="A28" s="19" t="s">
        <v>64</v>
      </c>
      <c r="B28" s="29">
        <v>-3.9624608967674661E-2</v>
      </c>
      <c r="D28" s="58"/>
    </row>
    <row r="29" spans="1:4">
      <c r="A29" s="19" t="s">
        <v>65</v>
      </c>
      <c r="B29" s="29">
        <v>1.064638783269962E-2</v>
      </c>
      <c r="D29" s="58"/>
    </row>
    <row r="30" spans="1:4">
      <c r="A30" s="19" t="s">
        <v>85</v>
      </c>
      <c r="B30" s="29">
        <v>8.0428954423592495E-3</v>
      </c>
      <c r="D30" s="58"/>
    </row>
    <row r="31" spans="1:4">
      <c r="A31" s="19" t="s">
        <v>28</v>
      </c>
      <c r="B31" s="29">
        <v>-2.7300303336703743E-2</v>
      </c>
      <c r="D31" s="58"/>
    </row>
    <row r="32" spans="1:4">
      <c r="A32" s="19" t="s">
        <v>122</v>
      </c>
      <c r="B32" s="29">
        <v>-1.9122609673790775E-2</v>
      </c>
      <c r="D32" s="58"/>
    </row>
    <row r="33" spans="1:8">
      <c r="A33" s="20" t="s">
        <v>172</v>
      </c>
      <c r="B33" s="29">
        <v>-1.4E-2</v>
      </c>
      <c r="D33" s="58"/>
    </row>
    <row r="34" spans="1:8">
      <c r="A34" s="21"/>
    </row>
    <row r="35" spans="1:8">
      <c r="A35" s="21" t="s">
        <v>792</v>
      </c>
      <c r="B35" s="21" t="s">
        <v>601</v>
      </c>
    </row>
    <row r="36" spans="1:8">
      <c r="A36" s="21"/>
      <c r="B36" s="21"/>
    </row>
    <row r="37" spans="1:8">
      <c r="A37" s="19"/>
      <c r="B37" s="20">
        <v>2019</v>
      </c>
      <c r="C37" s="20">
        <v>2020</v>
      </c>
      <c r="D37" s="20">
        <v>2021</v>
      </c>
      <c r="E37" s="20">
        <v>2022</v>
      </c>
      <c r="F37" s="20">
        <v>2023</v>
      </c>
      <c r="G37" s="20">
        <v>2024</v>
      </c>
      <c r="H37" s="20">
        <v>2025</v>
      </c>
    </row>
    <row r="38" spans="1:8">
      <c r="A38" s="19" t="s">
        <v>33</v>
      </c>
      <c r="B38" s="100" t="str">
        <f>"-"</f>
        <v>-</v>
      </c>
      <c r="C38" s="29">
        <v>1.067378252168112E-2</v>
      </c>
      <c r="D38" s="29">
        <v>-1.782178217821782E-2</v>
      </c>
      <c r="E38" s="29">
        <v>-1.3440860215053765E-3</v>
      </c>
      <c r="F38" s="29">
        <v>-2.1534320323014805E-2</v>
      </c>
      <c r="G38" s="29">
        <v>-4.1265474552957355E-3</v>
      </c>
      <c r="H38" s="29">
        <v>-6.2154696132596682E-3</v>
      </c>
    </row>
    <row r="39" spans="1:8">
      <c r="A39" s="19" t="s">
        <v>19</v>
      </c>
      <c r="B39" s="100" t="str">
        <f t="shared" ref="B39:B50" si="0">"-"</f>
        <v>-</v>
      </c>
      <c r="C39" s="29">
        <v>-1.5402843601895734E-2</v>
      </c>
      <c r="D39" s="29">
        <v>9.6269554753309269E-3</v>
      </c>
      <c r="E39" s="29">
        <v>-1.7878426698450536E-2</v>
      </c>
      <c r="F39" s="29">
        <v>-1.9417475728155338E-2</v>
      </c>
      <c r="G39" s="29">
        <v>-1.2376237623762377E-2</v>
      </c>
      <c r="H39" s="29">
        <v>-2.5062656641604009E-3</v>
      </c>
    </row>
    <row r="40" spans="1:8">
      <c r="A40" s="19" t="s">
        <v>36</v>
      </c>
      <c r="B40" s="100" t="str">
        <f t="shared" si="0"/>
        <v>-</v>
      </c>
      <c r="C40" s="29">
        <v>1.4904610492845787E-2</v>
      </c>
      <c r="D40" s="29">
        <v>-4.6994321519483063E-3</v>
      </c>
      <c r="E40" s="29">
        <v>-1.4164863269722605E-2</v>
      </c>
      <c r="F40" s="29">
        <v>-1.1973657952504491E-2</v>
      </c>
      <c r="G40" s="29">
        <v>1.2118763886083619E-2</v>
      </c>
      <c r="H40" s="29">
        <v>8.5811215326282182E-3</v>
      </c>
    </row>
    <row r="41" spans="1:8">
      <c r="A41" s="19" t="s">
        <v>25</v>
      </c>
      <c r="B41" s="100" t="str">
        <f t="shared" si="0"/>
        <v>-</v>
      </c>
      <c r="C41" s="29">
        <v>9.6774193548387101E-3</v>
      </c>
      <c r="D41" s="29">
        <v>9.5846645367412137E-3</v>
      </c>
      <c r="E41" s="29">
        <v>-3.1645569620253164E-3</v>
      </c>
      <c r="F41" s="29">
        <v>-6.3492063492063492E-3</v>
      </c>
      <c r="G41" s="29">
        <v>1.2779552715654952E-2</v>
      </c>
      <c r="H41" s="29">
        <v>6.3091482649842269E-3</v>
      </c>
    </row>
    <row r="42" spans="1:8">
      <c r="A42" s="19" t="s">
        <v>62</v>
      </c>
      <c r="B42" s="100" t="str">
        <f t="shared" si="0"/>
        <v>-</v>
      </c>
      <c r="C42" s="29">
        <v>1.4950166112956811E-2</v>
      </c>
      <c r="D42" s="29">
        <v>7.3649754500818331E-3</v>
      </c>
      <c r="E42" s="29">
        <v>-4.87408610885459E-3</v>
      </c>
      <c r="F42" s="29">
        <v>-1.2244897959183673E-2</v>
      </c>
      <c r="G42" s="29">
        <v>1.9008264462809916E-2</v>
      </c>
      <c r="H42" s="29">
        <v>5.6772100567721003E-3</v>
      </c>
    </row>
    <row r="43" spans="1:8">
      <c r="A43" s="19" t="s">
        <v>128</v>
      </c>
      <c r="B43" s="100" t="str">
        <f t="shared" si="0"/>
        <v>-</v>
      </c>
      <c r="C43" s="29">
        <v>1.4760147601476014E-2</v>
      </c>
      <c r="D43" s="29">
        <v>1.4545454545454545E-2</v>
      </c>
      <c r="E43" s="29">
        <v>3.9426523297491037E-2</v>
      </c>
      <c r="F43" s="29">
        <v>1.0344827586206896E-2</v>
      </c>
      <c r="G43" s="29">
        <v>3.4129692832764506E-2</v>
      </c>
      <c r="H43" s="29">
        <v>9.9009900990099011E-3</v>
      </c>
    </row>
    <row r="44" spans="1:8">
      <c r="A44" s="19" t="s">
        <v>63</v>
      </c>
      <c r="B44" s="100" t="str">
        <f t="shared" si="0"/>
        <v>-</v>
      </c>
      <c r="C44" s="29">
        <v>1.1961722488038277E-3</v>
      </c>
      <c r="D44" s="29">
        <v>-1.9115890083632018E-2</v>
      </c>
      <c r="E44" s="29">
        <v>-2.4360535931790498E-2</v>
      </c>
      <c r="F44" s="29">
        <v>-1.3732833957553059E-2</v>
      </c>
      <c r="G44" s="29">
        <v>7.5949367088607592E-3</v>
      </c>
      <c r="H44" s="29">
        <v>2.1356783919597989E-2</v>
      </c>
    </row>
    <row r="45" spans="1:8">
      <c r="A45" s="19" t="s">
        <v>64</v>
      </c>
      <c r="B45" s="100" t="str">
        <f t="shared" si="0"/>
        <v>-</v>
      </c>
      <c r="C45" s="29">
        <v>-2.3956194387405884E-3</v>
      </c>
      <c r="D45" s="29">
        <v>-1.3036020583190394E-2</v>
      </c>
      <c r="E45" s="29">
        <v>-1.8769551616266946E-2</v>
      </c>
      <c r="F45" s="29">
        <v>-1.6294721927027984E-2</v>
      </c>
      <c r="G45" s="29">
        <v>-4.6813107670147644E-3</v>
      </c>
      <c r="H45" s="29">
        <v>-3.6179450072358897E-4</v>
      </c>
    </row>
    <row r="46" spans="1:8">
      <c r="A46" s="19" t="s">
        <v>65</v>
      </c>
      <c r="B46" s="100" t="str">
        <f t="shared" si="0"/>
        <v>-</v>
      </c>
      <c r="C46" s="29">
        <v>1.4855355746677092E-2</v>
      </c>
      <c r="D46" s="29">
        <v>1.3097072419106317E-2</v>
      </c>
      <c r="E46" s="29">
        <v>1.2167300380228136E-2</v>
      </c>
      <c r="F46" s="29">
        <v>-6.0105184072126224E-3</v>
      </c>
      <c r="G46" s="29">
        <v>9.8261526832955411E-3</v>
      </c>
      <c r="H46" s="29">
        <v>-5.239520958083832E-3</v>
      </c>
    </row>
    <row r="47" spans="1:8">
      <c r="A47" s="19" t="s">
        <v>85</v>
      </c>
      <c r="B47" s="100" t="str">
        <f t="shared" si="0"/>
        <v>-</v>
      </c>
      <c r="C47" s="29">
        <v>0</v>
      </c>
      <c r="D47" s="29">
        <v>1.6348773841961851E-2</v>
      </c>
      <c r="E47" s="29">
        <v>5.3619302949061663E-3</v>
      </c>
      <c r="F47" s="29">
        <v>-2.1333333333333333E-2</v>
      </c>
      <c r="G47" s="29">
        <v>1.9073569482288829E-2</v>
      </c>
      <c r="H47" s="29">
        <v>5.3475935828877002E-3</v>
      </c>
    </row>
    <row r="48" spans="1:8">
      <c r="A48" s="19" t="s">
        <v>28</v>
      </c>
      <c r="B48" s="100" t="str">
        <f t="shared" si="0"/>
        <v>-</v>
      </c>
      <c r="C48" s="29">
        <v>2.0408163265306124E-3</v>
      </c>
      <c r="D48" s="29">
        <v>7.1283095723014261E-3</v>
      </c>
      <c r="E48" s="29">
        <v>-1.8200202224469161E-2</v>
      </c>
      <c r="F48" s="29">
        <v>-1.8537590113285273E-2</v>
      </c>
      <c r="G48" s="29">
        <v>1.888772298006296E-2</v>
      </c>
      <c r="H48" s="29">
        <v>-9.2687950566426366E-3</v>
      </c>
    </row>
    <row r="49" spans="1:8">
      <c r="A49" s="19" t="s">
        <v>122</v>
      </c>
      <c r="B49" s="100" t="str">
        <f t="shared" si="0"/>
        <v>-</v>
      </c>
      <c r="C49" s="29">
        <v>2.4475524475524476E-2</v>
      </c>
      <c r="D49" s="29">
        <v>1.1376564277588168E-2</v>
      </c>
      <c r="E49" s="29">
        <v>-1.6872890888638921E-2</v>
      </c>
      <c r="F49" s="29">
        <v>-3.4324942791762012E-3</v>
      </c>
      <c r="G49" s="29">
        <v>-1.148105625717566E-3</v>
      </c>
      <c r="H49" s="29">
        <v>2.2988505747126436E-3</v>
      </c>
    </row>
    <row r="50" spans="1:8">
      <c r="A50" s="20" t="s">
        <v>172</v>
      </c>
      <c r="B50" s="100" t="str">
        <f t="shared" si="0"/>
        <v>-</v>
      </c>
      <c r="C50" s="29">
        <v>8.4745762711864406E-3</v>
      </c>
      <c r="D50" s="29">
        <v>-2.4786893174535999E-3</v>
      </c>
      <c r="E50" s="29">
        <v>-1.0545454545454545E-2</v>
      </c>
      <c r="F50" s="29">
        <v>-1.3230429988974642E-2</v>
      </c>
      <c r="G50" s="29">
        <v>6.8901303538175043E-3</v>
      </c>
      <c r="H50" s="29">
        <v>2.9591270575180322E-3</v>
      </c>
    </row>
    <row r="52" spans="1:8">
      <c r="A52" t="s">
        <v>602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82B69-28F3-4B46-86C7-5380ED4BD054}">
  <dimension ref="A1:H17"/>
  <sheetViews>
    <sheetView workbookViewId="0">
      <selection activeCell="A17" sqref="A17"/>
    </sheetView>
  </sheetViews>
  <sheetFormatPr defaultRowHeight="14"/>
  <cols>
    <col min="1" max="1" width="19.08203125" customWidth="1"/>
  </cols>
  <sheetData>
    <row r="1" spans="1:8">
      <c r="A1" s="21" t="s">
        <v>552</v>
      </c>
      <c r="B1" s="21" t="s">
        <v>603</v>
      </c>
    </row>
    <row r="3" spans="1:8">
      <c r="A3" s="27"/>
      <c r="B3" s="101">
        <v>2019</v>
      </c>
      <c r="C3" s="101">
        <v>2020</v>
      </c>
      <c r="D3" s="101">
        <v>2021</v>
      </c>
      <c r="E3" s="101">
        <v>2022</v>
      </c>
      <c r="F3" s="101">
        <v>2023</v>
      </c>
      <c r="G3" s="101">
        <v>2024</v>
      </c>
      <c r="H3" s="101">
        <v>2025</v>
      </c>
    </row>
    <row r="4" spans="1:8">
      <c r="A4" s="27" t="s">
        <v>33</v>
      </c>
      <c r="B4" s="27">
        <v>2.4033605361466065E-2</v>
      </c>
      <c r="C4" s="27">
        <v>2.4310402926876234E-2</v>
      </c>
      <c r="D4" s="27">
        <v>2.3904382470119521E-2</v>
      </c>
      <c r="E4" s="27">
        <v>2.3774098072154227E-2</v>
      </c>
      <c r="F4" s="27">
        <v>2.3551516918541557E-2</v>
      </c>
      <c r="G4" s="27">
        <v>2.3370670454178639E-2</v>
      </c>
      <c r="H4" s="27">
        <v>2.316297786720322E-2</v>
      </c>
    </row>
    <row r="5" spans="1:8">
      <c r="A5" s="27" t="s">
        <v>19</v>
      </c>
      <c r="B5" s="27">
        <v>2.0049410870391485E-2</v>
      </c>
      <c r="C5" s="27">
        <v>1.9400929190110428E-2</v>
      </c>
      <c r="D5" s="27">
        <v>1.9164001827318412E-2</v>
      </c>
      <c r="E5" s="27">
        <v>1.8812355882285792E-2</v>
      </c>
      <c r="F5" s="27">
        <v>1.8924932661904204E-2</v>
      </c>
      <c r="G5" s="27">
        <v>1.884297520661157E-2</v>
      </c>
      <c r="H5" s="27">
        <v>1.8900180453984235E-2</v>
      </c>
    </row>
    <row r="6" spans="1:8">
      <c r="A6" s="27" t="s">
        <v>36</v>
      </c>
      <c r="B6" s="27">
        <v>4.3068917114587969E-2</v>
      </c>
      <c r="C6" s="27">
        <v>4.3060708263069139E-2</v>
      </c>
      <c r="D6" s="27">
        <v>4.2698498034340247E-2</v>
      </c>
      <c r="E6" s="27">
        <v>4.2066470227751611E-2</v>
      </c>
      <c r="F6" s="27">
        <v>4.2358597914153473E-2</v>
      </c>
      <c r="G6" s="27">
        <v>4.2508970911342793E-2</v>
      </c>
      <c r="H6" s="27">
        <v>4.2360238035370042E-2</v>
      </c>
    </row>
    <row r="7" spans="1:8">
      <c r="A7" s="27" t="s">
        <v>25</v>
      </c>
      <c r="B7" s="27">
        <v>1.7410839651783208E-2</v>
      </c>
      <c r="C7" s="27">
        <v>1.7377304019542527E-2</v>
      </c>
      <c r="D7" s="27">
        <v>1.7385563380281691E-2</v>
      </c>
      <c r="E7" s="27">
        <v>1.7223467658155175E-2</v>
      </c>
      <c r="F7" s="27">
        <v>1.7262298698433709E-2</v>
      </c>
      <c r="G7" s="27">
        <v>1.761208956053114E-2</v>
      </c>
      <c r="H7" s="27">
        <v>1.7561244150839525E-2</v>
      </c>
    </row>
    <row r="8" spans="1:8">
      <c r="A8" s="27" t="s">
        <v>62</v>
      </c>
      <c r="B8" s="27">
        <v>1.9079916961158742E-2</v>
      </c>
      <c r="C8" s="27">
        <v>1.9344013170391947E-2</v>
      </c>
      <c r="D8" s="27">
        <v>1.9268998982546765E-2</v>
      </c>
      <c r="E8" s="27">
        <v>1.9187995363553773E-2</v>
      </c>
      <c r="F8" s="27">
        <v>1.9238719114700924E-2</v>
      </c>
      <c r="G8" s="27">
        <v>1.9651907812948264E-2</v>
      </c>
      <c r="H8" s="27">
        <v>1.9792813931587095E-2</v>
      </c>
    </row>
    <row r="9" spans="1:8">
      <c r="A9" s="27" t="s">
        <v>128</v>
      </c>
      <c r="B9" s="27">
        <v>1.5024671508565726E-2</v>
      </c>
      <c r="C9" s="27">
        <v>1.5132339184504484E-2</v>
      </c>
      <c r="D9" s="27">
        <v>1.5160571645927294E-2</v>
      </c>
      <c r="E9" s="27">
        <v>1.5562114301046419E-2</v>
      </c>
      <c r="F9" s="27">
        <v>1.5651709401709402E-2</v>
      </c>
      <c r="G9" s="27">
        <v>1.6041931385006352E-2</v>
      </c>
      <c r="H9" s="27">
        <v>1.6032694121345489E-2</v>
      </c>
    </row>
    <row r="10" spans="1:8">
      <c r="A10" s="27" t="s">
        <v>63</v>
      </c>
      <c r="B10" s="27">
        <v>1.873389355742297E-2</v>
      </c>
      <c r="C10" s="27">
        <v>1.8683869815616767E-2</v>
      </c>
      <c r="D10" s="27">
        <v>1.8566679481670775E-2</v>
      </c>
      <c r="E10" s="27">
        <v>1.8332036435208494E-2</v>
      </c>
      <c r="F10" s="27">
        <v>1.8311197645040911E-2</v>
      </c>
      <c r="G10" s="27">
        <v>1.8405900987351724E-2</v>
      </c>
      <c r="H10" s="27">
        <v>1.8743515850144093E-2</v>
      </c>
    </row>
    <row r="11" spans="1:8">
      <c r="A11" s="27" t="s">
        <v>64</v>
      </c>
      <c r="B11" s="27">
        <v>3.0587890461435389E-2</v>
      </c>
      <c r="C11" s="27">
        <v>3.0315320936811014E-2</v>
      </c>
      <c r="D11" s="27">
        <v>2.9858026485117688E-2</v>
      </c>
      <c r="E11" s="27">
        <v>2.9796396567556442E-2</v>
      </c>
      <c r="F11" s="27">
        <v>2.9821735395189005E-2</v>
      </c>
      <c r="G11" s="27">
        <v>2.9710845963667635E-2</v>
      </c>
      <c r="H11" s="27">
        <v>2.97147896412286E-2</v>
      </c>
    </row>
    <row r="12" spans="1:8">
      <c r="A12" s="27" t="s">
        <v>65</v>
      </c>
      <c r="B12" s="27">
        <v>2.315602708476663E-2</v>
      </c>
      <c r="C12" s="27">
        <v>2.3323091297863547E-2</v>
      </c>
      <c r="D12" s="27">
        <v>2.3667254598466577E-2</v>
      </c>
      <c r="E12" s="27">
        <v>2.3825293117336437E-2</v>
      </c>
      <c r="F12" s="27">
        <v>2.3848580441640378E-2</v>
      </c>
      <c r="G12" s="27">
        <v>2.4104645917907081E-2</v>
      </c>
      <c r="H12" s="27">
        <v>2.4063444929294391E-2</v>
      </c>
    </row>
    <row r="13" spans="1:8">
      <c r="A13" s="27" t="s">
        <v>85</v>
      </c>
      <c r="B13" s="27">
        <v>1.4252980698279545E-2</v>
      </c>
      <c r="C13" s="27">
        <v>1.427182578261715E-2</v>
      </c>
      <c r="D13" s="27">
        <v>1.4424378359565336E-2</v>
      </c>
      <c r="E13" s="27">
        <v>1.4419194832160573E-2</v>
      </c>
      <c r="F13" s="27">
        <v>1.419125323846719E-2</v>
      </c>
      <c r="G13" s="27">
        <v>1.4685095021203078E-2</v>
      </c>
      <c r="H13" s="27">
        <v>1.4813063861639679E-2</v>
      </c>
    </row>
    <row r="14" spans="1:8">
      <c r="A14" s="27" t="s">
        <v>28</v>
      </c>
      <c r="B14" s="27">
        <v>1.9514914970727628E-2</v>
      </c>
      <c r="C14" s="27">
        <v>1.892355423660224E-2</v>
      </c>
      <c r="D14" s="27">
        <v>1.9276497875492144E-2</v>
      </c>
      <c r="E14" s="27">
        <v>1.8801796917357293E-2</v>
      </c>
      <c r="F14" s="27">
        <v>1.8711957588847437E-2</v>
      </c>
      <c r="G14" s="27">
        <v>1.9190481837226769E-2</v>
      </c>
      <c r="H14" s="27">
        <v>1.9063472246992848E-2</v>
      </c>
    </row>
    <row r="15" spans="1:8">
      <c r="A15" s="27" t="s">
        <v>122</v>
      </c>
      <c r="B15" s="27">
        <v>1.9275700934579438E-2</v>
      </c>
      <c r="C15" s="27">
        <v>1.9433574318498376E-2</v>
      </c>
      <c r="D15" s="27">
        <v>1.949775194648536E-2</v>
      </c>
      <c r="E15" s="27">
        <v>1.9062574974372398E-2</v>
      </c>
      <c r="F15" s="27">
        <v>1.9120584813294404E-2</v>
      </c>
      <c r="G15" s="27">
        <v>1.9271664008506113E-2</v>
      </c>
      <c r="H15" s="27">
        <v>1.9274977895667549E-2</v>
      </c>
    </row>
    <row r="17" spans="1:1">
      <c r="A17" s="57" t="s">
        <v>602</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FA747-77BA-4C14-8175-BD740B610ED4}">
  <dimension ref="A1:L28"/>
  <sheetViews>
    <sheetView workbookViewId="0">
      <selection activeCell="A5" sqref="A5:XFD5"/>
    </sheetView>
  </sheetViews>
  <sheetFormatPr defaultRowHeight="14"/>
  <cols>
    <col min="1" max="1" width="27.1640625" style="88" customWidth="1"/>
    <col min="2" max="13" width="11.25" customWidth="1"/>
  </cols>
  <sheetData>
    <row r="1" spans="1:12">
      <c r="A1" s="56" t="s">
        <v>796</v>
      </c>
      <c r="B1" s="84" t="s">
        <v>149</v>
      </c>
      <c r="C1" s="85"/>
      <c r="D1" s="85"/>
      <c r="E1" s="85"/>
      <c r="F1" s="85"/>
      <c r="G1" s="85"/>
      <c r="H1" s="85"/>
      <c r="I1" s="85"/>
      <c r="J1" s="85"/>
      <c r="K1" s="85"/>
      <c r="L1" s="85"/>
    </row>
    <row r="2" spans="1:12">
      <c r="A2" s="86"/>
      <c r="B2" s="85"/>
      <c r="C2" s="85"/>
      <c r="D2" s="85"/>
      <c r="E2" s="85"/>
      <c r="F2" s="85"/>
      <c r="G2" s="85"/>
      <c r="H2" s="85"/>
      <c r="I2" s="85"/>
      <c r="J2" s="85"/>
      <c r="K2" s="85"/>
      <c r="L2" s="85"/>
    </row>
    <row r="3" spans="1:12" ht="42">
      <c r="A3" s="89"/>
      <c r="B3" s="90" t="s">
        <v>33</v>
      </c>
      <c r="C3" s="90" t="s">
        <v>19</v>
      </c>
      <c r="D3" s="90" t="s">
        <v>36</v>
      </c>
      <c r="E3" s="90" t="s">
        <v>118</v>
      </c>
      <c r="F3" s="90" t="s">
        <v>119</v>
      </c>
      <c r="G3" s="90" t="s">
        <v>63</v>
      </c>
      <c r="H3" s="90" t="s">
        <v>120</v>
      </c>
      <c r="I3" s="90" t="s">
        <v>121</v>
      </c>
      <c r="J3" s="90" t="s">
        <v>85</v>
      </c>
      <c r="K3" s="90" t="s">
        <v>28</v>
      </c>
      <c r="L3" s="90" t="s">
        <v>122</v>
      </c>
    </row>
    <row r="4" spans="1:12">
      <c r="A4" s="89" t="s">
        <v>7</v>
      </c>
      <c r="B4" s="91">
        <v>5000</v>
      </c>
      <c r="C4" s="91">
        <v>4500</v>
      </c>
      <c r="D4" s="91">
        <v>33000</v>
      </c>
      <c r="E4" s="91">
        <v>1500</v>
      </c>
      <c r="F4" s="91">
        <v>6000</v>
      </c>
      <c r="G4" s="91">
        <v>7000</v>
      </c>
      <c r="H4" s="91">
        <v>10000</v>
      </c>
      <c r="I4" s="91">
        <v>9000</v>
      </c>
      <c r="J4" s="91">
        <v>1750</v>
      </c>
      <c r="K4" s="91">
        <v>5000</v>
      </c>
      <c r="L4" s="91">
        <v>6000</v>
      </c>
    </row>
    <row r="5" spans="1:12">
      <c r="A5" s="89" t="s">
        <v>8</v>
      </c>
      <c r="B5" s="92">
        <v>375</v>
      </c>
      <c r="C5" s="92">
        <v>425</v>
      </c>
      <c r="D5" s="91">
        <v>2700</v>
      </c>
      <c r="E5" s="92">
        <v>125</v>
      </c>
      <c r="F5" s="92">
        <v>525</v>
      </c>
      <c r="G5" s="92">
        <v>275</v>
      </c>
      <c r="H5" s="91">
        <v>1200</v>
      </c>
      <c r="I5" s="92">
        <v>325</v>
      </c>
      <c r="J5" s="92">
        <v>150</v>
      </c>
      <c r="K5" s="91">
        <v>3750</v>
      </c>
      <c r="L5" s="92">
        <v>425</v>
      </c>
    </row>
    <row r="6" spans="1:12">
      <c r="A6" s="89" t="s">
        <v>9</v>
      </c>
      <c r="B6" s="92">
        <v>700</v>
      </c>
      <c r="C6" s="91">
        <v>1250</v>
      </c>
      <c r="D6" s="92">
        <v>700</v>
      </c>
      <c r="E6" s="92">
        <v>45</v>
      </c>
      <c r="F6" s="92">
        <v>450</v>
      </c>
      <c r="G6" s="92">
        <v>450</v>
      </c>
      <c r="H6" s="92">
        <v>150</v>
      </c>
      <c r="I6" s="92">
        <v>350</v>
      </c>
      <c r="J6" s="92">
        <v>150</v>
      </c>
      <c r="K6" s="92">
        <v>150</v>
      </c>
      <c r="L6" s="92">
        <v>100</v>
      </c>
    </row>
    <row r="7" spans="1:12">
      <c r="A7" s="89" t="s">
        <v>10</v>
      </c>
      <c r="B7" s="91">
        <v>19725</v>
      </c>
      <c r="C7" s="91">
        <v>15350</v>
      </c>
      <c r="D7" s="91">
        <v>105500</v>
      </c>
      <c r="E7" s="91">
        <v>6150</v>
      </c>
      <c r="F7" s="91">
        <v>21600</v>
      </c>
      <c r="G7" s="91">
        <v>12575</v>
      </c>
      <c r="H7" s="91">
        <v>52550</v>
      </c>
      <c r="I7" s="91">
        <v>22750</v>
      </c>
      <c r="J7" s="91">
        <v>2840</v>
      </c>
      <c r="K7" s="91">
        <v>13975</v>
      </c>
      <c r="L7" s="91">
        <v>13040</v>
      </c>
    </row>
    <row r="8" spans="1:12">
      <c r="A8" s="89" t="s">
        <v>11</v>
      </c>
      <c r="B8" s="91">
        <v>2500</v>
      </c>
      <c r="C8" s="91">
        <v>6000</v>
      </c>
      <c r="D8" s="91">
        <v>21000</v>
      </c>
      <c r="E8" s="91">
        <v>1000</v>
      </c>
      <c r="F8" s="91">
        <v>4000</v>
      </c>
      <c r="G8" s="91">
        <v>2000</v>
      </c>
      <c r="H8" s="91">
        <v>10000</v>
      </c>
      <c r="I8" s="91">
        <v>2500</v>
      </c>
      <c r="J8" s="91">
        <v>1000</v>
      </c>
      <c r="K8" s="91">
        <v>3500</v>
      </c>
      <c r="L8" s="91">
        <v>4500</v>
      </c>
    </row>
    <row r="9" spans="1:12">
      <c r="A9" s="89" t="s">
        <v>12</v>
      </c>
      <c r="B9" s="91">
        <v>1100</v>
      </c>
      <c r="C9" s="92">
        <v>850</v>
      </c>
      <c r="D9" s="92">
        <v>400</v>
      </c>
      <c r="E9" s="92">
        <v>165</v>
      </c>
      <c r="F9" s="92">
        <v>700</v>
      </c>
      <c r="G9" s="92">
        <v>750</v>
      </c>
      <c r="H9" s="91">
        <v>1600</v>
      </c>
      <c r="I9" s="91">
        <v>1050</v>
      </c>
      <c r="J9" s="92">
        <v>450</v>
      </c>
      <c r="K9" s="91">
        <v>1350</v>
      </c>
      <c r="L9" s="92">
        <v>750</v>
      </c>
    </row>
    <row r="10" spans="1:12">
      <c r="A10" s="93" t="s">
        <v>13</v>
      </c>
      <c r="B10" s="94">
        <v>29400</v>
      </c>
      <c r="C10" s="94">
        <v>28375</v>
      </c>
      <c r="D10" s="94">
        <v>163300</v>
      </c>
      <c r="E10" s="94">
        <v>8985</v>
      </c>
      <c r="F10" s="94">
        <v>33275</v>
      </c>
      <c r="G10" s="94">
        <v>23050</v>
      </c>
      <c r="H10" s="94">
        <v>75500</v>
      </c>
      <c r="I10" s="94">
        <v>35975</v>
      </c>
      <c r="J10" s="94">
        <v>6340</v>
      </c>
      <c r="K10" s="94">
        <v>27725</v>
      </c>
      <c r="L10" s="94">
        <v>24815</v>
      </c>
    </row>
    <row r="11" spans="1:12">
      <c r="A11" s="84"/>
      <c r="B11" s="87"/>
      <c r="C11" s="87"/>
      <c r="D11" s="87"/>
      <c r="E11" s="87"/>
      <c r="F11" s="87"/>
      <c r="G11" s="87"/>
      <c r="H11" s="87"/>
      <c r="I11" s="87"/>
      <c r="J11" s="87"/>
      <c r="K11" s="87"/>
      <c r="L11" s="87"/>
    </row>
    <row r="12" spans="1:12">
      <c r="A12" s="56" t="s">
        <v>795</v>
      </c>
      <c r="B12" s="56" t="s">
        <v>582</v>
      </c>
    </row>
    <row r="14" spans="1:12" ht="28">
      <c r="A14" s="40"/>
      <c r="B14" s="95">
        <v>2020</v>
      </c>
      <c r="C14" s="95">
        <v>2024</v>
      </c>
      <c r="D14" s="38" t="s">
        <v>581</v>
      </c>
    </row>
    <row r="15" spans="1:12">
      <c r="A15" s="96" t="s">
        <v>33</v>
      </c>
      <c r="B15" s="97">
        <v>33350</v>
      </c>
      <c r="C15" s="91">
        <v>29400</v>
      </c>
      <c r="D15" s="46">
        <f t="shared" ref="D15:D25" si="0">SUM(C15-B15)/B15</f>
        <v>-0.1184407796101949</v>
      </c>
    </row>
    <row r="16" spans="1:12">
      <c r="A16" s="96" t="s">
        <v>19</v>
      </c>
      <c r="B16" s="97">
        <v>25675</v>
      </c>
      <c r="C16" s="91">
        <v>28375</v>
      </c>
      <c r="D16" s="46">
        <f t="shared" si="0"/>
        <v>0.10516066212268745</v>
      </c>
    </row>
    <row r="17" spans="1:4">
      <c r="A17" s="96" t="s">
        <v>36</v>
      </c>
      <c r="B17" s="97">
        <v>114550</v>
      </c>
      <c r="C17" s="91">
        <v>163300</v>
      </c>
      <c r="D17" s="46">
        <f t="shared" si="0"/>
        <v>0.42557835006547357</v>
      </c>
    </row>
    <row r="18" spans="1:4">
      <c r="A18" s="96" t="s">
        <v>118</v>
      </c>
      <c r="B18" s="97">
        <v>6590</v>
      </c>
      <c r="C18" s="91">
        <v>8985</v>
      </c>
      <c r="D18" s="46">
        <f t="shared" si="0"/>
        <v>0.36342943854324733</v>
      </c>
    </row>
    <row r="19" spans="1:4">
      <c r="A19" s="96" t="s">
        <v>119</v>
      </c>
      <c r="B19" s="97">
        <v>31850</v>
      </c>
      <c r="C19" s="91">
        <v>33275</v>
      </c>
      <c r="D19" s="46">
        <f t="shared" si="0"/>
        <v>4.4740973312401885E-2</v>
      </c>
    </row>
    <row r="20" spans="1:4">
      <c r="A20" s="96" t="s">
        <v>63</v>
      </c>
      <c r="B20" s="97">
        <v>25345</v>
      </c>
      <c r="C20" s="91">
        <v>23050</v>
      </c>
      <c r="D20" s="46">
        <f t="shared" si="0"/>
        <v>-9.0550404419017558E-2</v>
      </c>
    </row>
    <row r="21" spans="1:4">
      <c r="A21" s="96" t="s">
        <v>120</v>
      </c>
      <c r="B21" s="97">
        <v>73100</v>
      </c>
      <c r="C21" s="91">
        <v>75500</v>
      </c>
      <c r="D21" s="46">
        <f t="shared" si="0"/>
        <v>3.2831737346101231E-2</v>
      </c>
    </row>
    <row r="22" spans="1:4">
      <c r="A22" s="96" t="s">
        <v>121</v>
      </c>
      <c r="B22" s="97">
        <v>31425</v>
      </c>
      <c r="C22" s="91">
        <v>35975</v>
      </c>
      <c r="D22" s="46">
        <f t="shared" si="0"/>
        <v>0.14478918058870327</v>
      </c>
    </row>
    <row r="23" spans="1:4">
      <c r="A23" s="96" t="s">
        <v>85</v>
      </c>
      <c r="B23" s="97">
        <v>7585</v>
      </c>
      <c r="C23" s="91">
        <v>6340</v>
      </c>
      <c r="D23" s="46">
        <f t="shared" si="0"/>
        <v>-0.16413974950560317</v>
      </c>
    </row>
    <row r="24" spans="1:4">
      <c r="A24" s="96" t="s">
        <v>28</v>
      </c>
      <c r="B24" s="97">
        <v>26150</v>
      </c>
      <c r="C24" s="91">
        <v>27725</v>
      </c>
      <c r="D24" s="46">
        <f t="shared" si="0"/>
        <v>6.022944550669216E-2</v>
      </c>
    </row>
    <row r="25" spans="1:4">
      <c r="A25" s="96" t="s">
        <v>122</v>
      </c>
      <c r="B25" s="97">
        <v>21540</v>
      </c>
      <c r="C25" s="91">
        <v>24815</v>
      </c>
      <c r="D25" s="46">
        <f t="shared" si="0"/>
        <v>0.15204271123491178</v>
      </c>
    </row>
    <row r="27" spans="1:4">
      <c r="A27" s="88" t="s">
        <v>194</v>
      </c>
    </row>
    <row r="28" spans="1:4">
      <c r="A28" s="88" t="s">
        <v>837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08A3-5E22-4066-AF7F-B94E14BE595F}">
  <dimension ref="A1:E21"/>
  <sheetViews>
    <sheetView tabSelected="1" workbookViewId="0">
      <selection activeCell="A2" sqref="A2"/>
    </sheetView>
  </sheetViews>
  <sheetFormatPr defaultRowHeight="14"/>
  <cols>
    <col min="1" max="1" width="26.75" customWidth="1"/>
    <col min="2" max="2" width="9.75" bestFit="1" customWidth="1"/>
    <col min="3" max="3" width="9.83203125" bestFit="1" customWidth="1"/>
    <col min="5" max="5" width="9.6640625" bestFit="1" customWidth="1"/>
  </cols>
  <sheetData>
    <row r="1" spans="1:5">
      <c r="A1" s="21" t="s">
        <v>709</v>
      </c>
      <c r="B1" s="21" t="s">
        <v>710</v>
      </c>
    </row>
    <row r="2" spans="1:5">
      <c r="A2" s="21"/>
    </row>
    <row r="3" spans="1:5">
      <c r="A3" s="20" t="s">
        <v>156</v>
      </c>
      <c r="B3" s="20" t="s">
        <v>193</v>
      </c>
      <c r="C3" s="20" t="s">
        <v>168</v>
      </c>
      <c r="D3" s="20" t="s">
        <v>157</v>
      </c>
      <c r="E3" s="20" t="s">
        <v>158</v>
      </c>
    </row>
    <row r="4" spans="1:5">
      <c r="A4" s="19" t="s">
        <v>159</v>
      </c>
      <c r="B4" s="23">
        <v>14198.400000000001</v>
      </c>
      <c r="C4" s="23">
        <v>18436.369466393597</v>
      </c>
      <c r="D4" s="24">
        <v>0.29848218576695928</v>
      </c>
      <c r="E4" s="23">
        <v>4237.9694663935952</v>
      </c>
    </row>
    <row r="5" spans="1:5">
      <c r="A5" s="19" t="s">
        <v>160</v>
      </c>
      <c r="B5" s="23">
        <v>5400.2</v>
      </c>
      <c r="C5" s="23">
        <v>6615.2001358756497</v>
      </c>
      <c r="D5" s="24">
        <v>0.2249916921365227</v>
      </c>
      <c r="E5" s="23">
        <v>1215.0001358756499</v>
      </c>
    </row>
    <row r="6" spans="1:5">
      <c r="A6" s="19" t="s">
        <v>161</v>
      </c>
      <c r="B6" s="23">
        <v>2170</v>
      </c>
      <c r="C6" s="23">
        <v>2885.4452012032002</v>
      </c>
      <c r="D6" s="24">
        <v>0.32969824940239639</v>
      </c>
      <c r="E6" s="23">
        <v>715.44520120320021</v>
      </c>
    </row>
    <row r="7" spans="1:5">
      <c r="A7" s="19" t="s">
        <v>162</v>
      </c>
      <c r="B7" s="23">
        <v>2405.6999999999998</v>
      </c>
      <c r="C7" s="23">
        <v>2587.5069286784001</v>
      </c>
      <c r="D7" s="24">
        <v>7.5573400124038848E-2</v>
      </c>
      <c r="E7" s="23">
        <v>181.80692867840025</v>
      </c>
    </row>
    <row r="8" spans="1:5">
      <c r="A8" s="19" t="s">
        <v>163</v>
      </c>
      <c r="B8" s="23">
        <v>53875.5</v>
      </c>
      <c r="C8" s="23">
        <v>80986.06251651379</v>
      </c>
      <c r="D8" s="24">
        <v>0.50320762714988798</v>
      </c>
      <c r="E8" s="23">
        <v>27110.56251651379</v>
      </c>
    </row>
    <row r="9" spans="1:5">
      <c r="A9" s="19" t="s">
        <v>164</v>
      </c>
      <c r="B9" s="23">
        <v>247.1</v>
      </c>
      <c r="C9" s="23">
        <v>359.25129112163</v>
      </c>
      <c r="D9" s="24">
        <v>0.45387005714945372</v>
      </c>
      <c r="E9" s="23">
        <v>112.15129112163001</v>
      </c>
    </row>
    <row r="10" spans="1:5">
      <c r="A10" s="19" t="s">
        <v>165</v>
      </c>
      <c r="B10" s="23">
        <v>2830.8</v>
      </c>
      <c r="C10" s="23">
        <v>3222.9756986368002</v>
      </c>
      <c r="D10" s="24">
        <v>0.13853882246601668</v>
      </c>
      <c r="E10" s="23">
        <v>392.17569863680001</v>
      </c>
    </row>
    <row r="11" spans="1:5">
      <c r="A11" s="19" t="s">
        <v>166</v>
      </c>
      <c r="B11" s="23">
        <v>16252.699999999999</v>
      </c>
      <c r="C11" s="23">
        <v>21561.361041817603</v>
      </c>
      <c r="D11" s="24">
        <v>0.3266325620861521</v>
      </c>
      <c r="E11" s="23">
        <v>5308.6610418176042</v>
      </c>
    </row>
    <row r="12" spans="1:5">
      <c r="A12" s="20" t="s">
        <v>167</v>
      </c>
      <c r="B12" s="25">
        <v>97380.400000000009</v>
      </c>
      <c r="C12" s="25">
        <v>136654.17228024069</v>
      </c>
      <c r="D12" s="26">
        <v>0.40330263872648575</v>
      </c>
      <c r="E12" s="25">
        <v>39273.772280240679</v>
      </c>
    </row>
    <row r="13" spans="1:5">
      <c r="A13" s="19" t="s">
        <v>14</v>
      </c>
      <c r="B13" s="115">
        <v>1987347</v>
      </c>
      <c r="C13" s="115">
        <v>2464587</v>
      </c>
      <c r="D13" s="55">
        <v>0.24013924090760194</v>
      </c>
      <c r="E13" s="115">
        <v>477240</v>
      </c>
    </row>
    <row r="14" spans="1:5">
      <c r="A14" s="21"/>
      <c r="B14" s="61"/>
      <c r="C14" s="61"/>
      <c r="D14" s="60"/>
      <c r="E14" s="116"/>
    </row>
    <row r="15" spans="1:5">
      <c r="A15" s="21" t="s">
        <v>715</v>
      </c>
      <c r="B15" s="116" t="s">
        <v>716</v>
      </c>
      <c r="C15" s="61"/>
      <c r="D15" s="60"/>
      <c r="E15" s="116"/>
    </row>
    <row r="16" spans="1:5">
      <c r="A16" s="21"/>
      <c r="B16" s="116"/>
      <c r="C16" s="61"/>
      <c r="D16" s="60"/>
      <c r="E16" s="116"/>
    </row>
    <row r="17" spans="1:5">
      <c r="A17" s="20"/>
      <c r="B17" s="123">
        <v>2019</v>
      </c>
      <c r="C17" s="123">
        <v>2023</v>
      </c>
      <c r="D17" s="60"/>
      <c r="E17" s="116"/>
    </row>
    <row r="18" spans="1:5">
      <c r="A18" s="20" t="s">
        <v>167</v>
      </c>
      <c r="B18" s="122">
        <v>4.9000199763805721E-2</v>
      </c>
      <c r="C18" s="122">
        <v>5.5447088003077467E-2</v>
      </c>
      <c r="D18" s="60"/>
      <c r="E18" s="116"/>
    </row>
    <row r="19" spans="1:5">
      <c r="B19" s="18"/>
      <c r="C19" s="18"/>
    </row>
    <row r="20" spans="1:5">
      <c r="A20" t="s">
        <v>15</v>
      </c>
    </row>
    <row r="21" spans="1:5">
      <c r="A21" t="s">
        <v>186</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0C867-FC93-40F1-976F-E86714252F21}">
  <dimension ref="A1:G53"/>
  <sheetViews>
    <sheetView topLeftCell="A17" workbookViewId="0">
      <selection activeCell="B42" sqref="B42"/>
    </sheetView>
  </sheetViews>
  <sheetFormatPr defaultRowHeight="14"/>
  <cols>
    <col min="1" max="1" width="23.25" customWidth="1"/>
    <col min="2" max="8" width="11" customWidth="1"/>
    <col min="9" max="9" width="22.25" bestFit="1" customWidth="1"/>
    <col min="10" max="15" width="11" customWidth="1"/>
  </cols>
  <sheetData>
    <row r="1" spans="1:7">
      <c r="A1" s="21" t="s">
        <v>799</v>
      </c>
      <c r="B1" s="21" t="s">
        <v>798</v>
      </c>
    </row>
    <row r="2" spans="1:7">
      <c r="A2" s="21" t="s">
        <v>636</v>
      </c>
    </row>
    <row r="3" spans="1:7" ht="28">
      <c r="A3" s="67" t="s">
        <v>156</v>
      </c>
      <c r="B3" s="38" t="s">
        <v>637</v>
      </c>
      <c r="C3" s="38" t="s">
        <v>638</v>
      </c>
      <c r="D3" s="38" t="s">
        <v>639</v>
      </c>
      <c r="E3" s="38" t="s">
        <v>640</v>
      </c>
      <c r="F3" s="38" t="s">
        <v>641</v>
      </c>
      <c r="G3" s="38" t="s">
        <v>642</v>
      </c>
    </row>
    <row r="4" spans="1:7">
      <c r="A4" s="19" t="s">
        <v>159</v>
      </c>
      <c r="B4" s="19">
        <v>49762</v>
      </c>
      <c r="C4" s="19">
        <v>18801</v>
      </c>
      <c r="D4" s="19">
        <v>43538</v>
      </c>
      <c r="E4" s="19">
        <v>54342</v>
      </c>
      <c r="F4" s="19">
        <v>18736</v>
      </c>
      <c r="G4" s="19">
        <v>41211</v>
      </c>
    </row>
    <row r="5" spans="1:7">
      <c r="A5" s="19" t="s">
        <v>160</v>
      </c>
      <c r="B5" s="19">
        <v>11293</v>
      </c>
      <c r="C5" s="19">
        <v>5565</v>
      </c>
      <c r="D5" s="19">
        <v>7099</v>
      </c>
      <c r="E5" s="19">
        <v>9662</v>
      </c>
      <c r="F5" s="19" t="s">
        <v>562</v>
      </c>
      <c r="G5" s="19">
        <v>8796</v>
      </c>
    </row>
    <row r="6" spans="1:7">
      <c r="A6" s="19" t="s">
        <v>161</v>
      </c>
      <c r="B6" s="19" t="s">
        <v>562</v>
      </c>
      <c r="C6" s="19" t="s">
        <v>562</v>
      </c>
      <c r="D6" s="19" t="s">
        <v>562</v>
      </c>
      <c r="E6" s="19" t="s">
        <v>562</v>
      </c>
      <c r="F6" s="19" t="s">
        <v>562</v>
      </c>
      <c r="G6" s="19" t="s">
        <v>562</v>
      </c>
    </row>
    <row r="7" spans="1:7">
      <c r="A7" s="19" t="s">
        <v>162</v>
      </c>
      <c r="B7" s="19">
        <v>12020</v>
      </c>
      <c r="C7" s="19" t="s">
        <v>562</v>
      </c>
      <c r="D7" s="19">
        <v>10967</v>
      </c>
      <c r="E7" s="19">
        <v>10146</v>
      </c>
      <c r="F7" s="19" t="s">
        <v>562</v>
      </c>
      <c r="G7" s="19">
        <v>7298</v>
      </c>
    </row>
    <row r="8" spans="1:7">
      <c r="A8" s="19" t="s">
        <v>163</v>
      </c>
      <c r="B8" s="19">
        <v>64123</v>
      </c>
      <c r="C8" s="19">
        <v>29385</v>
      </c>
      <c r="D8" s="19">
        <v>66226</v>
      </c>
      <c r="E8" s="19">
        <v>151245</v>
      </c>
      <c r="F8" s="19">
        <v>46010</v>
      </c>
      <c r="G8" s="19">
        <v>200010</v>
      </c>
    </row>
    <row r="9" spans="1:7">
      <c r="A9" s="19" t="s">
        <v>164</v>
      </c>
      <c r="B9" s="19" t="s">
        <v>562</v>
      </c>
      <c r="C9" s="19" t="s">
        <v>562</v>
      </c>
      <c r="D9" s="19" t="s">
        <v>562</v>
      </c>
      <c r="E9" s="19" t="s">
        <v>562</v>
      </c>
      <c r="F9" s="19" t="s">
        <v>562</v>
      </c>
      <c r="G9" s="19" t="s">
        <v>562</v>
      </c>
    </row>
    <row r="10" spans="1:7">
      <c r="A10" s="19" t="s">
        <v>165</v>
      </c>
      <c r="B10" s="19">
        <v>17904</v>
      </c>
      <c r="C10" s="19">
        <v>5843</v>
      </c>
      <c r="D10" s="19">
        <v>8910</v>
      </c>
      <c r="E10" s="19">
        <v>16474</v>
      </c>
      <c r="F10" s="19">
        <v>4968</v>
      </c>
      <c r="G10" s="19">
        <v>8404</v>
      </c>
    </row>
    <row r="11" spans="1:7">
      <c r="A11" s="19" t="s">
        <v>166</v>
      </c>
      <c r="B11" s="19">
        <v>11303</v>
      </c>
      <c r="C11" s="19">
        <v>5022</v>
      </c>
      <c r="D11" s="19">
        <v>19423</v>
      </c>
      <c r="E11" s="19">
        <v>50634</v>
      </c>
      <c r="F11" s="19">
        <v>11405</v>
      </c>
      <c r="G11" s="19">
        <v>51045</v>
      </c>
    </row>
    <row r="12" spans="1:7">
      <c r="A12" s="20" t="s">
        <v>167</v>
      </c>
      <c r="B12" s="19">
        <v>177652</v>
      </c>
      <c r="C12" s="19">
        <v>74687</v>
      </c>
      <c r="D12" s="19">
        <v>163172</v>
      </c>
      <c r="E12" s="19">
        <v>305579</v>
      </c>
      <c r="F12" s="19">
        <v>92067</v>
      </c>
      <c r="G12" s="19">
        <v>323084</v>
      </c>
    </row>
    <row r="14" spans="1:7">
      <c r="A14" s="21" t="s">
        <v>643</v>
      </c>
    </row>
    <row r="15" spans="1:7" ht="28">
      <c r="A15" s="67" t="s">
        <v>156</v>
      </c>
      <c r="B15" s="38" t="s">
        <v>637</v>
      </c>
      <c r="C15" s="38" t="s">
        <v>638</v>
      </c>
      <c r="D15" s="38" t="s">
        <v>639</v>
      </c>
      <c r="E15" s="38" t="s">
        <v>640</v>
      </c>
      <c r="F15" s="38" t="s">
        <v>641</v>
      </c>
      <c r="G15" s="38" t="s">
        <v>642</v>
      </c>
    </row>
    <row r="16" spans="1:7">
      <c r="A16" s="19" t="s">
        <v>159</v>
      </c>
      <c r="B16" s="19">
        <v>50190</v>
      </c>
      <c r="C16" s="19">
        <v>17600</v>
      </c>
      <c r="D16" s="19">
        <v>36010</v>
      </c>
      <c r="E16" s="19">
        <v>53293</v>
      </c>
      <c r="F16" s="19">
        <v>14536</v>
      </c>
      <c r="G16" s="19">
        <v>66632</v>
      </c>
    </row>
    <row r="17" spans="1:7">
      <c r="A17" s="19" t="s">
        <v>160</v>
      </c>
      <c r="B17" s="19">
        <v>12987</v>
      </c>
      <c r="C17" s="19" t="s">
        <v>562</v>
      </c>
      <c r="D17" s="19">
        <v>15171</v>
      </c>
      <c r="E17" s="19">
        <v>17458</v>
      </c>
      <c r="F17" s="19" t="s">
        <v>562</v>
      </c>
      <c r="G17" s="19">
        <v>9513</v>
      </c>
    </row>
    <row r="18" spans="1:7">
      <c r="A18" s="19" t="s">
        <v>161</v>
      </c>
      <c r="B18" s="19" t="s">
        <v>562</v>
      </c>
      <c r="C18" s="19" t="s">
        <v>562</v>
      </c>
      <c r="D18" s="19" t="s">
        <v>562</v>
      </c>
      <c r="E18" s="19" t="s">
        <v>562</v>
      </c>
      <c r="F18" s="19" t="s">
        <v>562</v>
      </c>
      <c r="G18" s="19" t="s">
        <v>562</v>
      </c>
    </row>
    <row r="19" spans="1:7">
      <c r="A19" s="19" t="s">
        <v>162</v>
      </c>
      <c r="B19" s="19">
        <v>20506</v>
      </c>
      <c r="C19" s="19" t="s">
        <v>562</v>
      </c>
      <c r="D19" s="19">
        <v>10981</v>
      </c>
      <c r="E19" s="19" t="s">
        <v>562</v>
      </c>
      <c r="F19" s="19" t="s">
        <v>562</v>
      </c>
      <c r="G19" s="19">
        <v>5762</v>
      </c>
    </row>
    <row r="20" spans="1:7">
      <c r="A20" s="19" t="s">
        <v>163</v>
      </c>
      <c r="B20" s="19">
        <v>118108</v>
      </c>
      <c r="C20" s="19">
        <v>14926</v>
      </c>
      <c r="D20" s="19">
        <v>71020</v>
      </c>
      <c r="E20" s="19">
        <v>171216</v>
      </c>
      <c r="F20" s="19">
        <v>61399</v>
      </c>
      <c r="G20" s="19">
        <v>259286</v>
      </c>
    </row>
    <row r="21" spans="1:7">
      <c r="A21" s="19" t="s">
        <v>164</v>
      </c>
      <c r="B21" s="19" t="s">
        <v>562</v>
      </c>
      <c r="C21" s="19" t="s">
        <v>562</v>
      </c>
      <c r="D21" s="19" t="s">
        <v>562</v>
      </c>
      <c r="E21" s="19" t="s">
        <v>562</v>
      </c>
      <c r="F21" s="19" t="s">
        <v>562</v>
      </c>
      <c r="G21" s="19" t="s">
        <v>562</v>
      </c>
    </row>
    <row r="22" spans="1:7">
      <c r="A22" s="19" t="s">
        <v>165</v>
      </c>
      <c r="B22" s="19">
        <v>23214</v>
      </c>
      <c r="C22" s="19">
        <v>6843</v>
      </c>
      <c r="D22" s="19">
        <v>13066</v>
      </c>
      <c r="E22" s="19">
        <v>21851</v>
      </c>
      <c r="F22" s="19">
        <v>5247</v>
      </c>
      <c r="G22" s="19">
        <v>20015</v>
      </c>
    </row>
    <row r="23" spans="1:7">
      <c r="A23" s="19" t="s">
        <v>166</v>
      </c>
      <c r="B23" s="19">
        <v>13679</v>
      </c>
      <c r="C23" s="19">
        <v>9853</v>
      </c>
      <c r="D23" s="19">
        <v>23623</v>
      </c>
      <c r="E23" s="19">
        <v>31009</v>
      </c>
      <c r="F23" s="19">
        <v>12443</v>
      </c>
      <c r="G23" s="19">
        <v>60243</v>
      </c>
    </row>
    <row r="24" spans="1:7">
      <c r="A24" s="20" t="s">
        <v>167</v>
      </c>
      <c r="B24" s="19">
        <v>246477</v>
      </c>
      <c r="C24" s="19">
        <v>62484</v>
      </c>
      <c r="D24" s="19">
        <v>175701</v>
      </c>
      <c r="E24" s="19">
        <v>319419</v>
      </c>
      <c r="F24" s="19">
        <v>101140</v>
      </c>
      <c r="G24" s="19">
        <v>427612</v>
      </c>
    </row>
    <row r="26" spans="1:7">
      <c r="A26" s="21" t="s">
        <v>800</v>
      </c>
      <c r="B26" s="21" t="s">
        <v>801</v>
      </c>
    </row>
    <row r="28" spans="1:7">
      <c r="A28" s="21">
        <v>2020</v>
      </c>
    </row>
    <row r="29" spans="1:7" ht="28">
      <c r="A29" s="67" t="s">
        <v>156</v>
      </c>
      <c r="B29" s="38" t="s">
        <v>637</v>
      </c>
      <c r="C29" s="38" t="s">
        <v>638</v>
      </c>
      <c r="D29" s="38" t="s">
        <v>639</v>
      </c>
      <c r="E29" s="38" t="s">
        <v>640</v>
      </c>
      <c r="F29" s="38" t="s">
        <v>641</v>
      </c>
      <c r="G29" s="38" t="s">
        <v>642</v>
      </c>
    </row>
    <row r="30" spans="1:7">
      <c r="A30" s="19" t="s">
        <v>159</v>
      </c>
      <c r="B30" s="24">
        <f t="shared" ref="B30:G38" si="0">IFERROR(B4/SUM($B4:$G4),"")</f>
        <v>0.21980652855691507</v>
      </c>
      <c r="C30" s="24">
        <f t="shared" si="0"/>
        <v>8.3046954370776097E-2</v>
      </c>
      <c r="D30" s="24">
        <f t="shared" si="0"/>
        <v>0.19231414815142012</v>
      </c>
      <c r="E30" s="24">
        <f t="shared" si="0"/>
        <v>0.24003710411237245</v>
      </c>
      <c r="F30" s="24">
        <f t="shared" si="0"/>
        <v>8.2759839215513054E-2</v>
      </c>
      <c r="G30" s="24">
        <f t="shared" si="0"/>
        <v>0.18203542559300323</v>
      </c>
    </row>
    <row r="31" spans="1:7">
      <c r="A31" s="19" t="s">
        <v>160</v>
      </c>
      <c r="B31" s="24">
        <f t="shared" si="0"/>
        <v>0.26625014735353059</v>
      </c>
      <c r="C31" s="24">
        <f t="shared" si="0"/>
        <v>0.13120358363786397</v>
      </c>
      <c r="D31" s="24">
        <f t="shared" si="0"/>
        <v>0.16737003418601909</v>
      </c>
      <c r="E31" s="24">
        <f t="shared" si="0"/>
        <v>0.22779677001060947</v>
      </c>
      <c r="F31" s="24" t="str">
        <f t="shared" si="0"/>
        <v/>
      </c>
      <c r="G31" s="24">
        <f t="shared" si="0"/>
        <v>0.20737946481197689</v>
      </c>
    </row>
    <row r="32" spans="1:7">
      <c r="A32" s="19" t="s">
        <v>161</v>
      </c>
      <c r="B32" s="24" t="str">
        <f t="shared" si="0"/>
        <v/>
      </c>
      <c r="C32" s="24" t="str">
        <f t="shared" si="0"/>
        <v/>
      </c>
      <c r="D32" s="24" t="str">
        <f t="shared" si="0"/>
        <v/>
      </c>
      <c r="E32" s="24" t="str">
        <f t="shared" si="0"/>
        <v/>
      </c>
      <c r="F32" s="24" t="str">
        <f t="shared" si="0"/>
        <v/>
      </c>
      <c r="G32" s="24" t="str">
        <f t="shared" si="0"/>
        <v/>
      </c>
    </row>
    <row r="33" spans="1:7">
      <c r="A33" s="19" t="s">
        <v>162</v>
      </c>
      <c r="B33" s="24">
        <f t="shared" si="0"/>
        <v>0.29729662882441693</v>
      </c>
      <c r="C33" s="24" t="str">
        <f t="shared" si="0"/>
        <v/>
      </c>
      <c r="D33" s="24">
        <f t="shared" si="0"/>
        <v>0.27125225693156241</v>
      </c>
      <c r="E33" s="24">
        <f t="shared" si="0"/>
        <v>0.25094605624397121</v>
      </c>
      <c r="F33" s="24" t="str">
        <f t="shared" si="0"/>
        <v/>
      </c>
      <c r="G33" s="24">
        <f t="shared" si="0"/>
        <v>0.18050505800004946</v>
      </c>
    </row>
    <row r="34" spans="1:7">
      <c r="A34" s="19" t="s">
        <v>163</v>
      </c>
      <c r="B34" s="24">
        <f t="shared" si="0"/>
        <v>0.11512228926802381</v>
      </c>
      <c r="C34" s="24">
        <f t="shared" si="0"/>
        <v>5.2755929543859145E-2</v>
      </c>
      <c r="D34" s="24">
        <f t="shared" si="0"/>
        <v>0.1188978795294067</v>
      </c>
      <c r="E34" s="24">
        <f t="shared" si="0"/>
        <v>0.27153549647306369</v>
      </c>
      <c r="F34" s="24">
        <f t="shared" si="0"/>
        <v>8.2603379898348109E-2</v>
      </c>
      <c r="G34" s="24">
        <f t="shared" si="0"/>
        <v>0.35908502528729852</v>
      </c>
    </row>
    <row r="35" spans="1:7">
      <c r="A35" s="19" t="s">
        <v>164</v>
      </c>
      <c r="B35" s="24" t="str">
        <f t="shared" si="0"/>
        <v/>
      </c>
      <c r="C35" s="24" t="str">
        <f t="shared" si="0"/>
        <v/>
      </c>
      <c r="D35" s="24" t="str">
        <f t="shared" si="0"/>
        <v/>
      </c>
      <c r="E35" s="24" t="str">
        <f t="shared" si="0"/>
        <v/>
      </c>
      <c r="F35" s="24" t="str">
        <f t="shared" si="0"/>
        <v/>
      </c>
      <c r="G35" s="24" t="str">
        <f t="shared" si="0"/>
        <v/>
      </c>
    </row>
    <row r="36" spans="1:7">
      <c r="A36" s="19" t="s">
        <v>165</v>
      </c>
      <c r="B36" s="24">
        <f t="shared" si="0"/>
        <v>0.28645025038798139</v>
      </c>
      <c r="C36" s="24">
        <f t="shared" si="0"/>
        <v>9.3483512791386017E-2</v>
      </c>
      <c r="D36" s="24">
        <f t="shared" si="0"/>
        <v>0.14255315744844246</v>
      </c>
      <c r="E36" s="24">
        <f t="shared" si="0"/>
        <v>0.26357134857526837</v>
      </c>
      <c r="F36" s="24">
        <f t="shared" si="0"/>
        <v>7.9484184759131563E-2</v>
      </c>
      <c r="G36" s="24">
        <f t="shared" si="0"/>
        <v>0.1344575460377902</v>
      </c>
    </row>
    <row r="37" spans="1:7">
      <c r="A37" s="19" t="s">
        <v>166</v>
      </c>
      <c r="B37" s="24">
        <f t="shared" si="0"/>
        <v>7.5944689314125999E-2</v>
      </c>
      <c r="C37" s="24">
        <f t="shared" si="0"/>
        <v>3.3742743496022361E-2</v>
      </c>
      <c r="D37" s="24">
        <f t="shared" si="0"/>
        <v>0.13050284884970975</v>
      </c>
      <c r="E37" s="24">
        <f t="shared" si="0"/>
        <v>0.34020909481831862</v>
      </c>
      <c r="F37" s="24">
        <f t="shared" si="0"/>
        <v>7.6630025800903029E-2</v>
      </c>
      <c r="G37" s="24">
        <f t="shared" si="0"/>
        <v>0.34297059772092026</v>
      </c>
    </row>
    <row r="38" spans="1:7">
      <c r="A38" s="20" t="s">
        <v>167</v>
      </c>
      <c r="B38" s="24">
        <f t="shared" si="0"/>
        <v>0.15635063336035224</v>
      </c>
      <c r="C38" s="24">
        <f t="shared" si="0"/>
        <v>6.5731653760073783E-2</v>
      </c>
      <c r="D38" s="24">
        <f t="shared" si="0"/>
        <v>0.14360685805212098</v>
      </c>
      <c r="E38" s="24">
        <f t="shared" si="0"/>
        <v>0.26893854384765203</v>
      </c>
      <c r="F38" s="24">
        <f t="shared" si="0"/>
        <v>8.1027704509870707E-2</v>
      </c>
      <c r="G38" s="24">
        <f t="shared" si="0"/>
        <v>0.28434460646993026</v>
      </c>
    </row>
    <row r="40" spans="1:7">
      <c r="A40" s="21">
        <v>2025</v>
      </c>
    </row>
    <row r="41" spans="1:7" ht="28">
      <c r="A41" s="67" t="s">
        <v>156</v>
      </c>
      <c r="B41" s="38" t="s">
        <v>637</v>
      </c>
      <c r="C41" s="38" t="s">
        <v>638</v>
      </c>
      <c r="D41" s="38" t="s">
        <v>639</v>
      </c>
      <c r="E41" s="38" t="s">
        <v>640</v>
      </c>
      <c r="F41" s="38" t="s">
        <v>641</v>
      </c>
      <c r="G41" s="38" t="s">
        <v>642</v>
      </c>
    </row>
    <row r="42" spans="1:7">
      <c r="A42" s="19" t="s">
        <v>159</v>
      </c>
      <c r="B42" s="24">
        <f t="shared" ref="B42:G50" si="1">IFERROR(B16/SUM($B16:$G16),"")</f>
        <v>0.21065134453393547</v>
      </c>
      <c r="C42" s="24">
        <f t="shared" si="1"/>
        <v>7.3868572699686483E-2</v>
      </c>
      <c r="D42" s="24">
        <f t="shared" si="1"/>
        <v>0.15113677857475624</v>
      </c>
      <c r="E42" s="24">
        <f t="shared" si="1"/>
        <v>0.22367487755024951</v>
      </c>
      <c r="F42" s="24">
        <f t="shared" si="1"/>
        <v>6.1008725725150148E-2</v>
      </c>
      <c r="G42" s="24">
        <f t="shared" si="1"/>
        <v>0.27965970091622211</v>
      </c>
    </row>
    <row r="43" spans="1:7">
      <c r="A43" s="19" t="s">
        <v>160</v>
      </c>
      <c r="B43" s="24">
        <f t="shared" si="1"/>
        <v>0.23557474287580041</v>
      </c>
      <c r="C43" s="24" t="str">
        <f t="shared" si="1"/>
        <v/>
      </c>
      <c r="D43" s="24">
        <f t="shared" si="1"/>
        <v>0.27519091585191097</v>
      </c>
      <c r="E43" s="24">
        <f t="shared" si="1"/>
        <v>0.31667543398211467</v>
      </c>
      <c r="F43" s="24" t="str">
        <f t="shared" si="1"/>
        <v/>
      </c>
      <c r="G43" s="24">
        <f t="shared" si="1"/>
        <v>0.17255890729017395</v>
      </c>
    </row>
    <row r="44" spans="1:7">
      <c r="A44" s="19" t="s">
        <v>161</v>
      </c>
      <c r="B44" s="24" t="str">
        <f t="shared" si="1"/>
        <v/>
      </c>
      <c r="C44" s="24" t="str">
        <f t="shared" si="1"/>
        <v/>
      </c>
      <c r="D44" s="24" t="str">
        <f t="shared" si="1"/>
        <v/>
      </c>
      <c r="E44" s="24" t="str">
        <f t="shared" si="1"/>
        <v/>
      </c>
      <c r="F44" s="24" t="str">
        <f t="shared" si="1"/>
        <v/>
      </c>
      <c r="G44" s="24" t="str">
        <f t="shared" si="1"/>
        <v/>
      </c>
    </row>
    <row r="45" spans="1:7">
      <c r="A45" s="19" t="s">
        <v>162</v>
      </c>
      <c r="B45" s="24">
        <f t="shared" si="1"/>
        <v>0.55051142312545298</v>
      </c>
      <c r="C45" s="24" t="str">
        <f t="shared" si="1"/>
        <v/>
      </c>
      <c r="D45" s="24">
        <f t="shared" si="1"/>
        <v>0.29479986039893691</v>
      </c>
      <c r="E45" s="24" t="str">
        <f t="shared" si="1"/>
        <v/>
      </c>
      <c r="F45" s="24" t="str">
        <f t="shared" si="1"/>
        <v/>
      </c>
      <c r="G45" s="24">
        <f t="shared" si="1"/>
        <v>0.15468871647561008</v>
      </c>
    </row>
    <row r="46" spans="1:7">
      <c r="A46" s="19" t="s">
        <v>163</v>
      </c>
      <c r="B46" s="24">
        <f t="shared" si="1"/>
        <v>0.16970637469376612</v>
      </c>
      <c r="C46" s="24">
        <f t="shared" si="1"/>
        <v>2.1446788944687517E-2</v>
      </c>
      <c r="D46" s="24">
        <f t="shared" si="1"/>
        <v>0.1020468277402993</v>
      </c>
      <c r="E46" s="24">
        <f t="shared" si="1"/>
        <v>0.24601590620083194</v>
      </c>
      <c r="F46" s="24">
        <f t="shared" si="1"/>
        <v>8.8222658074157093E-2</v>
      </c>
      <c r="G46" s="24">
        <f t="shared" si="1"/>
        <v>0.37256144434625804</v>
      </c>
    </row>
    <row r="47" spans="1:7">
      <c r="A47" s="19" t="s">
        <v>164</v>
      </c>
      <c r="B47" s="24" t="str">
        <f t="shared" si="1"/>
        <v/>
      </c>
      <c r="C47" s="24" t="str">
        <f t="shared" si="1"/>
        <v/>
      </c>
      <c r="D47" s="24" t="str">
        <f t="shared" si="1"/>
        <v/>
      </c>
      <c r="E47" s="24" t="str">
        <f t="shared" si="1"/>
        <v/>
      </c>
      <c r="F47" s="24" t="str">
        <f t="shared" si="1"/>
        <v/>
      </c>
      <c r="G47" s="24" t="str">
        <f t="shared" si="1"/>
        <v/>
      </c>
    </row>
    <row r="48" spans="1:7">
      <c r="A48" s="19" t="s">
        <v>165</v>
      </c>
      <c r="B48" s="24">
        <f t="shared" si="1"/>
        <v>0.25725874373864088</v>
      </c>
      <c r="C48" s="24">
        <f t="shared" si="1"/>
        <v>7.5834478478655973E-2</v>
      </c>
      <c r="D48" s="24">
        <f t="shared" si="1"/>
        <v>0.14479808502149918</v>
      </c>
      <c r="E48" s="24">
        <f t="shared" si="1"/>
        <v>0.24215390753136221</v>
      </c>
      <c r="F48" s="24">
        <f t="shared" si="1"/>
        <v>5.8147524269692809E-2</v>
      </c>
      <c r="G48" s="24">
        <f t="shared" si="1"/>
        <v>0.22180726096014894</v>
      </c>
    </row>
    <row r="49" spans="1:7">
      <c r="A49" s="19" t="s">
        <v>166</v>
      </c>
      <c r="B49" s="24">
        <f t="shared" si="1"/>
        <v>9.0679482930062977E-2</v>
      </c>
      <c r="C49" s="24">
        <f t="shared" si="1"/>
        <v>6.5316539608882992E-2</v>
      </c>
      <c r="D49" s="24">
        <f t="shared" si="1"/>
        <v>0.15659927079880676</v>
      </c>
      <c r="E49" s="24">
        <f t="shared" si="1"/>
        <v>0.20556181637388135</v>
      </c>
      <c r="F49" s="24">
        <f t="shared" si="1"/>
        <v>8.2485913158766994E-2</v>
      </c>
      <c r="G49" s="24">
        <f t="shared" si="1"/>
        <v>0.39935697712959894</v>
      </c>
    </row>
    <row r="50" spans="1:7">
      <c r="A50" s="20" t="s">
        <v>167</v>
      </c>
      <c r="B50" s="24">
        <f t="shared" si="1"/>
        <v>0.18492714391075252</v>
      </c>
      <c r="C50" s="24">
        <f t="shared" si="1"/>
        <v>4.6880591942126286E-2</v>
      </c>
      <c r="D50" s="24">
        <f t="shared" si="1"/>
        <v>0.13182521741283418</v>
      </c>
      <c r="E50" s="24">
        <f t="shared" si="1"/>
        <v>0.23965418023113172</v>
      </c>
      <c r="F50" s="24">
        <f t="shared" si="1"/>
        <v>7.5883475274096598E-2</v>
      </c>
      <c r="G50" s="24">
        <f t="shared" si="1"/>
        <v>0.32082939122905868</v>
      </c>
    </row>
    <row r="52" spans="1:7">
      <c r="A52" t="s">
        <v>15</v>
      </c>
    </row>
    <row r="53" spans="1:7">
      <c r="A53" t="s">
        <v>187</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B0F1A-A128-492C-BAE3-C31DDE0D29E6}">
  <dimension ref="A1:F29"/>
  <sheetViews>
    <sheetView workbookViewId="0">
      <selection activeCell="D24" sqref="D24"/>
    </sheetView>
  </sheetViews>
  <sheetFormatPr defaultRowHeight="14"/>
  <cols>
    <col min="1" max="1" width="27.25" customWidth="1"/>
    <col min="2" max="6" width="14.33203125" customWidth="1"/>
  </cols>
  <sheetData>
    <row r="1" spans="1:6">
      <c r="A1" s="21" t="s">
        <v>803</v>
      </c>
      <c r="B1" s="21" t="s">
        <v>579</v>
      </c>
    </row>
    <row r="3" spans="1:6" ht="28">
      <c r="A3" s="67">
        <v>2025</v>
      </c>
      <c r="B3" s="38" t="s">
        <v>573</v>
      </c>
      <c r="C3" s="38" t="s">
        <v>574</v>
      </c>
      <c r="D3" s="38" t="s">
        <v>575</v>
      </c>
      <c r="E3" s="38" t="s">
        <v>576</v>
      </c>
      <c r="F3" s="38" t="s">
        <v>577</v>
      </c>
    </row>
    <row r="4" spans="1:6">
      <c r="A4" s="19" t="s">
        <v>159</v>
      </c>
      <c r="B4" s="69">
        <v>6692</v>
      </c>
      <c r="C4" s="69">
        <v>6419</v>
      </c>
      <c r="D4" s="69">
        <v>20889</v>
      </c>
      <c r="E4" s="69">
        <v>60057</v>
      </c>
      <c r="F4" s="69">
        <v>101173</v>
      </c>
    </row>
    <row r="5" spans="1:6">
      <c r="A5" s="19" t="s">
        <v>160</v>
      </c>
      <c r="B5" s="69" t="s">
        <v>562</v>
      </c>
      <c r="C5" s="69" t="s">
        <v>562</v>
      </c>
      <c r="D5" s="69">
        <v>8954</v>
      </c>
      <c r="E5" s="69">
        <v>15822</v>
      </c>
      <c r="F5" s="69">
        <v>18998</v>
      </c>
    </row>
    <row r="6" spans="1:6">
      <c r="A6" s="19" t="s">
        <v>161</v>
      </c>
      <c r="B6" s="69" t="s">
        <v>562</v>
      </c>
      <c r="C6" s="69" t="s">
        <v>562</v>
      </c>
      <c r="D6" s="69" t="s">
        <v>562</v>
      </c>
      <c r="E6" s="69" t="s">
        <v>562</v>
      </c>
      <c r="F6" s="69" t="s">
        <v>562</v>
      </c>
    </row>
    <row r="7" spans="1:6">
      <c r="A7" s="19" t="s">
        <v>162</v>
      </c>
      <c r="B7" s="69" t="s">
        <v>562</v>
      </c>
      <c r="C7" s="69">
        <v>6669</v>
      </c>
      <c r="D7" s="69" t="s">
        <v>562</v>
      </c>
      <c r="E7" s="69">
        <v>9334</v>
      </c>
      <c r="F7" s="69">
        <v>5003</v>
      </c>
    </row>
    <row r="8" spans="1:6">
      <c r="A8" s="19" t="s">
        <v>163</v>
      </c>
      <c r="B8" s="69" t="s">
        <v>562</v>
      </c>
      <c r="C8" s="69">
        <v>12536</v>
      </c>
      <c r="D8" s="69">
        <v>24048</v>
      </c>
      <c r="E8" s="69">
        <v>115312</v>
      </c>
      <c r="F8" s="69">
        <v>424801</v>
      </c>
    </row>
    <row r="9" spans="1:6">
      <c r="A9" s="19" t="s">
        <v>164</v>
      </c>
      <c r="B9" s="69" t="s">
        <v>562</v>
      </c>
      <c r="C9" s="69" t="s">
        <v>562</v>
      </c>
      <c r="D9" s="69" t="s">
        <v>562</v>
      </c>
      <c r="E9" s="69" t="s">
        <v>562</v>
      </c>
      <c r="F9" s="69" t="s">
        <v>562</v>
      </c>
    </row>
    <row r="10" spans="1:6">
      <c r="A10" s="19" t="s">
        <v>165</v>
      </c>
      <c r="B10" s="69" t="s">
        <v>562</v>
      </c>
      <c r="C10" s="69">
        <v>7320</v>
      </c>
      <c r="D10" s="69">
        <v>13904</v>
      </c>
      <c r="E10" s="69">
        <v>23122</v>
      </c>
      <c r="F10" s="69">
        <v>15319</v>
      </c>
    </row>
    <row r="11" spans="1:6">
      <c r="A11" s="19" t="s">
        <v>166</v>
      </c>
      <c r="B11" s="69" t="s">
        <v>562</v>
      </c>
      <c r="C11" s="69" t="s">
        <v>562</v>
      </c>
      <c r="D11" s="69">
        <v>5090</v>
      </c>
      <c r="E11" s="69">
        <v>22441</v>
      </c>
      <c r="F11" s="69">
        <v>90086</v>
      </c>
    </row>
    <row r="12" spans="1:6">
      <c r="A12" s="20" t="s">
        <v>172</v>
      </c>
      <c r="B12" s="70">
        <v>14405</v>
      </c>
      <c r="C12" s="70">
        <v>37273</v>
      </c>
      <c r="D12" s="70">
        <v>86995</v>
      </c>
      <c r="E12" s="70">
        <v>253295</v>
      </c>
      <c r="F12" s="70">
        <v>674848</v>
      </c>
    </row>
    <row r="14" spans="1:6">
      <c r="A14" s="21" t="s">
        <v>804</v>
      </c>
      <c r="B14" s="21" t="s">
        <v>580</v>
      </c>
    </row>
    <row r="16" spans="1:6">
      <c r="A16" s="19"/>
      <c r="B16" s="68">
        <v>2020</v>
      </c>
      <c r="C16" s="68">
        <v>2025</v>
      </c>
    </row>
    <row r="17" spans="1:4">
      <c r="A17" s="83" t="s">
        <v>573</v>
      </c>
      <c r="B17" s="69">
        <v>18146</v>
      </c>
      <c r="C17" s="69">
        <v>14405</v>
      </c>
      <c r="D17" s="48"/>
    </row>
    <row r="18" spans="1:4">
      <c r="A18" s="83" t="s">
        <v>574</v>
      </c>
      <c r="B18" s="69">
        <v>56223</v>
      </c>
      <c r="C18" s="69">
        <v>37273</v>
      </c>
    </row>
    <row r="19" spans="1:4">
      <c r="A19" s="83" t="s">
        <v>575</v>
      </c>
      <c r="B19" s="69">
        <v>157137</v>
      </c>
      <c r="C19" s="69">
        <v>86995</v>
      </c>
    </row>
    <row r="20" spans="1:4">
      <c r="A20" s="83" t="s">
        <v>576</v>
      </c>
      <c r="B20" s="69">
        <v>250114</v>
      </c>
      <c r="C20" s="69">
        <v>253295</v>
      </c>
    </row>
    <row r="21" spans="1:4">
      <c r="A21" s="83" t="s">
        <v>577</v>
      </c>
      <c r="B21" s="69">
        <v>406999</v>
      </c>
      <c r="C21" s="69">
        <v>674848</v>
      </c>
    </row>
    <row r="23" spans="1:4" ht="28">
      <c r="A23" s="82" t="s">
        <v>200</v>
      </c>
    </row>
    <row r="24" spans="1:4">
      <c r="B24" s="56"/>
      <c r="C24" s="56"/>
    </row>
    <row r="25" spans="1:4">
      <c r="A25" s="82"/>
      <c r="B25" s="60"/>
      <c r="C25" s="60"/>
    </row>
    <row r="26" spans="1:4">
      <c r="A26" s="82"/>
      <c r="B26" s="60"/>
      <c r="C26" s="60"/>
    </row>
    <row r="27" spans="1:4">
      <c r="A27" s="82"/>
      <c r="B27" s="60"/>
      <c r="C27" s="60"/>
    </row>
    <row r="28" spans="1:4">
      <c r="A28" s="82"/>
      <c r="B28" s="60"/>
      <c r="C28" s="60"/>
    </row>
    <row r="29" spans="1:4">
      <c r="A29" s="82"/>
      <c r="B29" s="60"/>
      <c r="C29" s="60"/>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1DDA3-D24D-4CE2-9B59-4C7E3FC1FBBF}">
  <dimension ref="A1:F15"/>
  <sheetViews>
    <sheetView workbookViewId="0">
      <selection activeCell="D15" sqref="D15"/>
    </sheetView>
  </sheetViews>
  <sheetFormatPr defaultColWidth="7.5" defaultRowHeight="14"/>
  <cols>
    <col min="1" max="1" width="25.9140625" style="72" customWidth="1"/>
    <col min="2" max="5" width="14.08203125" style="72" customWidth="1"/>
    <col min="6" max="6" width="11" style="72" bestFit="1" customWidth="1"/>
    <col min="7" max="16384" width="7.5" style="72"/>
  </cols>
  <sheetData>
    <row r="1" spans="1:6">
      <c r="A1" s="71" t="s">
        <v>560</v>
      </c>
      <c r="B1" s="71" t="s">
        <v>572</v>
      </c>
    </row>
    <row r="3" spans="1:6" ht="28">
      <c r="A3" s="75" t="s">
        <v>156</v>
      </c>
      <c r="B3" s="76" t="s">
        <v>567</v>
      </c>
      <c r="C3" s="76" t="s">
        <v>568</v>
      </c>
      <c r="D3" s="76" t="s">
        <v>569</v>
      </c>
      <c r="E3" s="76" t="s">
        <v>570</v>
      </c>
      <c r="F3" s="71"/>
    </row>
    <row r="4" spans="1:6">
      <c r="A4" s="77" t="s">
        <v>159</v>
      </c>
      <c r="B4" s="78">
        <v>256008</v>
      </c>
      <c r="C4" s="78">
        <v>125557</v>
      </c>
      <c r="D4" s="78" t="s">
        <v>562</v>
      </c>
      <c r="E4" s="78" t="s">
        <v>562</v>
      </c>
      <c r="F4" s="73"/>
    </row>
    <row r="5" spans="1:6">
      <c r="A5" s="77" t="s">
        <v>160</v>
      </c>
      <c r="B5" s="78">
        <v>66505</v>
      </c>
      <c r="C5" s="78">
        <v>37198</v>
      </c>
      <c r="D5" s="78" t="s">
        <v>562</v>
      </c>
      <c r="E5" s="78" t="s">
        <v>562</v>
      </c>
      <c r="F5" s="73"/>
    </row>
    <row r="6" spans="1:6">
      <c r="A6" s="77" t="s">
        <v>161</v>
      </c>
      <c r="B6" s="78">
        <v>35568</v>
      </c>
      <c r="C6" s="78">
        <v>10110</v>
      </c>
      <c r="D6" s="78" t="s">
        <v>562</v>
      </c>
      <c r="E6" s="78" t="s">
        <v>562</v>
      </c>
      <c r="F6" s="73"/>
    </row>
    <row r="7" spans="1:6">
      <c r="A7" s="77" t="s">
        <v>162</v>
      </c>
      <c r="B7" s="78">
        <v>60658</v>
      </c>
      <c r="C7" s="78">
        <v>51388</v>
      </c>
      <c r="D7" s="78" t="s">
        <v>562</v>
      </c>
      <c r="E7" s="78" t="s">
        <v>562</v>
      </c>
      <c r="F7" s="73"/>
    </row>
    <row r="8" spans="1:6">
      <c r="A8" s="77" t="s">
        <v>163</v>
      </c>
      <c r="B8" s="78">
        <v>739913</v>
      </c>
      <c r="C8" s="78">
        <v>60213</v>
      </c>
      <c r="D8" s="78" t="s">
        <v>562</v>
      </c>
      <c r="E8" s="78" t="s">
        <v>562</v>
      </c>
      <c r="F8" s="73"/>
    </row>
    <row r="9" spans="1:6">
      <c r="A9" s="77" t="s">
        <v>164</v>
      </c>
      <c r="B9" s="78">
        <v>5675</v>
      </c>
      <c r="C9" s="78">
        <v>6594</v>
      </c>
      <c r="D9" s="78" t="s">
        <v>562</v>
      </c>
      <c r="E9" s="78" t="s">
        <v>562</v>
      </c>
      <c r="F9" s="73"/>
    </row>
    <row r="10" spans="1:6">
      <c r="A10" s="77" t="s">
        <v>165</v>
      </c>
      <c r="B10" s="78">
        <v>99221</v>
      </c>
      <c r="C10" s="78">
        <v>66425</v>
      </c>
      <c r="D10" s="78" t="s">
        <v>562</v>
      </c>
      <c r="E10" s="78" t="s">
        <v>562</v>
      </c>
      <c r="F10" s="73"/>
    </row>
    <row r="11" spans="1:6">
      <c r="A11" s="77" t="s">
        <v>166</v>
      </c>
      <c r="B11" s="78">
        <v>169805</v>
      </c>
      <c r="C11" s="78">
        <v>15143</v>
      </c>
      <c r="D11" s="78" t="s">
        <v>562</v>
      </c>
      <c r="E11" s="78" t="s">
        <v>562</v>
      </c>
      <c r="F11" s="73"/>
    </row>
    <row r="12" spans="1:6">
      <c r="A12" s="79" t="s">
        <v>172</v>
      </c>
      <c r="B12" s="80">
        <v>1433353</v>
      </c>
      <c r="C12" s="80">
        <v>372628</v>
      </c>
      <c r="D12" s="80" t="s">
        <v>562</v>
      </c>
      <c r="E12" s="80">
        <v>5406</v>
      </c>
      <c r="F12" s="73"/>
    </row>
    <row r="13" spans="1:6">
      <c r="A13" s="79" t="s">
        <v>571</v>
      </c>
      <c r="B13" s="81">
        <v>0.7913013618845669</v>
      </c>
      <c r="C13" s="81">
        <v>0.20571418476559675</v>
      </c>
      <c r="D13" s="80" t="s">
        <v>562</v>
      </c>
      <c r="E13" s="81">
        <v>2.9844533498363411E-3</v>
      </c>
      <c r="F13" s="71"/>
    </row>
    <row r="15" spans="1:6" ht="28">
      <c r="A15" s="82" t="s">
        <v>200</v>
      </c>
      <c r="B15" s="74"/>
      <c r="C15" s="74"/>
      <c r="E15" s="7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BB2FB-0ED9-4B56-8FF3-8F08DBE29554}">
  <dimension ref="A1:C13"/>
  <sheetViews>
    <sheetView workbookViewId="0">
      <selection activeCell="C12" sqref="C12:C13"/>
    </sheetView>
  </sheetViews>
  <sheetFormatPr defaultRowHeight="14"/>
  <cols>
    <col min="2" max="2" width="10.9140625" bestFit="1" customWidth="1"/>
    <col min="3" max="3" width="17.5" bestFit="1" customWidth="1"/>
  </cols>
  <sheetData>
    <row r="1" spans="1:3">
      <c r="A1" s="21" t="s">
        <v>806</v>
      </c>
      <c r="B1" s="21" t="s">
        <v>644</v>
      </c>
    </row>
    <row r="2" spans="1:3">
      <c r="B2" s="21"/>
    </row>
    <row r="3" spans="1:3">
      <c r="A3" s="19"/>
      <c r="B3" s="20" t="s">
        <v>645</v>
      </c>
      <c r="C3" s="20" t="s">
        <v>646</v>
      </c>
    </row>
    <row r="4" spans="1:3">
      <c r="A4" s="19" t="s">
        <v>647</v>
      </c>
      <c r="B4" s="19">
        <v>119277</v>
      </c>
      <c r="C4" s="19">
        <v>1692110</v>
      </c>
    </row>
    <row r="5" spans="1:3">
      <c r="A5" s="19" t="s">
        <v>561</v>
      </c>
      <c r="B5" s="24">
        <v>6.5848435480656539E-2</v>
      </c>
      <c r="C5" s="24">
        <v>0.93415156451934345</v>
      </c>
    </row>
    <row r="6" spans="1:3">
      <c r="B6" s="60"/>
      <c r="C6" s="60"/>
    </row>
    <row r="7" spans="1:3">
      <c r="A7" s="21" t="s">
        <v>807</v>
      </c>
      <c r="B7" s="21" t="s">
        <v>648</v>
      </c>
    </row>
    <row r="8" spans="1:3">
      <c r="B8" s="21"/>
    </row>
    <row r="9" spans="1:3">
      <c r="A9" s="19"/>
      <c r="B9" s="20" t="s">
        <v>645</v>
      </c>
      <c r="C9" s="20" t="s">
        <v>646</v>
      </c>
    </row>
    <row r="10" spans="1:3">
      <c r="A10" s="19" t="s">
        <v>647</v>
      </c>
      <c r="B10" s="19">
        <v>1327900</v>
      </c>
      <c r="C10" s="19">
        <f>32889015-B10</f>
        <v>31561115</v>
      </c>
    </row>
    <row r="11" spans="1:3">
      <c r="A11" s="19" t="s">
        <v>561</v>
      </c>
      <c r="B11" s="24">
        <f>B10/32889015</f>
        <v>4.0375183020835377E-2</v>
      </c>
      <c r="C11" s="24">
        <f>C10/32889015</f>
        <v>0.95962481697916457</v>
      </c>
    </row>
    <row r="13" spans="1:3">
      <c r="A13" s="88" t="s">
        <v>200</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74D6A-85C6-4B2C-9981-6F3A9D6EE030}">
  <dimension ref="A1:D21"/>
  <sheetViews>
    <sheetView workbookViewId="0">
      <selection activeCell="B18" sqref="B18"/>
    </sheetView>
  </sheetViews>
  <sheetFormatPr defaultRowHeight="14"/>
  <cols>
    <col min="1" max="1" width="26.4140625" customWidth="1"/>
    <col min="2" max="3" width="10.1640625" customWidth="1"/>
    <col min="4" max="4" width="8.6640625" bestFit="1" customWidth="1"/>
  </cols>
  <sheetData>
    <row r="1" spans="1:4">
      <c r="A1" s="21" t="s">
        <v>669</v>
      </c>
      <c r="B1" s="21" t="s">
        <v>810</v>
      </c>
    </row>
    <row r="2" spans="1:4">
      <c r="D2" s="21"/>
    </row>
    <row r="3" spans="1:4">
      <c r="A3" s="67" t="s">
        <v>156</v>
      </c>
      <c r="B3" s="68">
        <v>2025</v>
      </c>
    </row>
    <row r="4" spans="1:4">
      <c r="A4" s="19" t="s">
        <v>159</v>
      </c>
      <c r="B4" s="69">
        <v>223125</v>
      </c>
      <c r="C4" s="48"/>
    </row>
    <row r="5" spans="1:4">
      <c r="A5" s="19" t="s">
        <v>160</v>
      </c>
      <c r="B5" s="69">
        <v>71421</v>
      </c>
    </row>
    <row r="6" spans="1:4">
      <c r="A6" s="19" t="s">
        <v>161</v>
      </c>
      <c r="B6" s="69"/>
    </row>
    <row r="7" spans="1:4">
      <c r="A7" s="19" t="s">
        <v>162</v>
      </c>
      <c r="B7" s="69">
        <v>30814</v>
      </c>
    </row>
    <row r="8" spans="1:4">
      <c r="A8" s="19" t="s">
        <v>163</v>
      </c>
      <c r="B8" s="69">
        <v>617572</v>
      </c>
    </row>
    <row r="9" spans="1:4">
      <c r="A9" s="19" t="s">
        <v>164</v>
      </c>
      <c r="B9" s="69"/>
    </row>
    <row r="10" spans="1:4">
      <c r="A10" s="19" t="s">
        <v>165</v>
      </c>
      <c r="B10" s="69">
        <v>123439</v>
      </c>
    </row>
    <row r="11" spans="1:4">
      <c r="A11" s="19" t="s">
        <v>166</v>
      </c>
      <c r="B11" s="69">
        <v>116180</v>
      </c>
    </row>
    <row r="12" spans="1:4">
      <c r="A12" s="20" t="s">
        <v>172</v>
      </c>
      <c r="B12" s="70">
        <v>1216335</v>
      </c>
    </row>
    <row r="13" spans="1:4">
      <c r="C13" s="49"/>
    </row>
    <row r="14" spans="1:4">
      <c r="A14" s="21" t="s">
        <v>566</v>
      </c>
      <c r="B14" s="49">
        <v>0.6806876185348989</v>
      </c>
      <c r="C14" s="49"/>
    </row>
    <row r="15" spans="1:4">
      <c r="A15" s="21"/>
      <c r="B15" s="65"/>
      <c r="C15" s="65"/>
      <c r="D15" s="64"/>
    </row>
    <row r="16" spans="1:4">
      <c r="A16" t="s">
        <v>200</v>
      </c>
      <c r="B16" s="62"/>
    </row>
    <row r="17" spans="2:3">
      <c r="B17" s="62"/>
    </row>
    <row r="19" spans="2:3">
      <c r="B19" s="63"/>
      <c r="C19" s="63"/>
    </row>
    <row r="20" spans="2:3">
      <c r="B20" s="66"/>
    </row>
    <row r="21" spans="2:3">
      <c r="B21" s="49"/>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74CF7-4C71-4B81-B82C-EEBACE46B229}">
  <dimension ref="A1:E14"/>
  <sheetViews>
    <sheetView workbookViewId="0">
      <selection activeCell="J10" sqref="J10"/>
    </sheetView>
  </sheetViews>
  <sheetFormatPr defaultRowHeight="14"/>
  <cols>
    <col min="1" max="1" width="23.75" customWidth="1"/>
    <col min="2" max="2" width="9.08203125" customWidth="1"/>
    <col min="3" max="3" width="9.5" customWidth="1"/>
    <col min="4" max="4" width="9.75" customWidth="1"/>
    <col min="5" max="5" width="10.6640625" customWidth="1"/>
  </cols>
  <sheetData>
    <row r="1" spans="1:5">
      <c r="A1" s="21" t="s">
        <v>670</v>
      </c>
      <c r="B1" s="21" t="s">
        <v>649</v>
      </c>
    </row>
    <row r="3" spans="1:5" ht="70">
      <c r="A3" s="67" t="s">
        <v>156</v>
      </c>
      <c r="B3" s="117" t="s">
        <v>650</v>
      </c>
      <c r="C3" s="117" t="s">
        <v>651</v>
      </c>
      <c r="D3" s="117" t="s">
        <v>652</v>
      </c>
      <c r="E3" s="38" t="s">
        <v>653</v>
      </c>
    </row>
    <row r="4" spans="1:5">
      <c r="A4" s="118" t="s">
        <v>159</v>
      </c>
      <c r="B4" s="64">
        <v>0.59648564691792361</v>
      </c>
      <c r="C4" s="64">
        <v>8.7588821224062058E-2</v>
      </c>
      <c r="D4" s="64">
        <v>0.25856132340282195</v>
      </c>
      <c r="E4" s="119">
        <v>5.7364208455192398E-2</v>
      </c>
    </row>
    <row r="5" spans="1:5">
      <c r="A5" s="120" t="s">
        <v>160</v>
      </c>
      <c r="B5" s="64">
        <v>0.69531820438681036</v>
      </c>
      <c r="C5" s="64">
        <v>6.687305898731466E-2</v>
      </c>
      <c r="D5" s="64">
        <v>0.20353982300884957</v>
      </c>
      <c r="E5" s="119">
        <v>3.4268913617025422E-2</v>
      </c>
    </row>
    <row r="6" spans="1:5">
      <c r="A6" s="120" t="s">
        <v>161</v>
      </c>
      <c r="B6" s="64" t="s">
        <v>103</v>
      </c>
      <c r="C6" s="64" t="s">
        <v>103</v>
      </c>
      <c r="D6" s="64">
        <v>1</v>
      </c>
      <c r="E6" s="119" t="s">
        <v>103</v>
      </c>
    </row>
    <row r="7" spans="1:5">
      <c r="A7" s="120" t="s">
        <v>162</v>
      </c>
      <c r="B7" s="64">
        <v>0.27884458762420139</v>
      </c>
      <c r="C7" s="64">
        <v>5.6530867102238792E-2</v>
      </c>
      <c r="D7" s="64">
        <v>0.54702007130834529</v>
      </c>
      <c r="E7" s="119">
        <v>0.11760447396521456</v>
      </c>
    </row>
    <row r="8" spans="1:5">
      <c r="A8" s="120" t="s">
        <v>163</v>
      </c>
      <c r="B8" s="64">
        <v>0.77427330228242952</v>
      </c>
      <c r="C8" s="64">
        <v>4.7026447596898252E-2</v>
      </c>
      <c r="D8" s="64">
        <v>0.16090344339060825</v>
      </c>
      <c r="E8" s="119">
        <v>1.7796806730064004E-2</v>
      </c>
    </row>
    <row r="9" spans="1:5">
      <c r="A9" s="120" t="s">
        <v>164</v>
      </c>
      <c r="B9" s="64" t="s">
        <v>103</v>
      </c>
      <c r="C9" s="64" t="s">
        <v>103</v>
      </c>
      <c r="D9" s="64">
        <v>1</v>
      </c>
      <c r="E9" s="119" t="s">
        <v>103</v>
      </c>
    </row>
    <row r="10" spans="1:5">
      <c r="A10" s="120" t="s">
        <v>165</v>
      </c>
      <c r="B10" s="64">
        <v>0.75439722293523037</v>
      </c>
      <c r="C10" s="64">
        <v>6.2844535709483826E-2</v>
      </c>
      <c r="D10" s="64">
        <v>0.14814882720350067</v>
      </c>
      <c r="E10" s="119">
        <v>3.4609414151785166E-2</v>
      </c>
    </row>
    <row r="11" spans="1:5">
      <c r="A11" s="120" t="s">
        <v>166</v>
      </c>
      <c r="B11" s="64">
        <v>0.65505925867454529</v>
      </c>
      <c r="C11" s="64">
        <v>0.10841912966993313</v>
      </c>
      <c r="D11" s="64">
        <v>0.2365216116555216</v>
      </c>
      <c r="E11" s="119" t="s">
        <v>103</v>
      </c>
    </row>
    <row r="12" spans="1:5">
      <c r="A12" s="113" t="s">
        <v>167</v>
      </c>
      <c r="B12" s="121">
        <v>0.6806876185348989</v>
      </c>
      <c r="C12" s="121">
        <v>6.6550787639744563E-2</v>
      </c>
      <c r="D12" s="121">
        <v>0.21455285376354075</v>
      </c>
      <c r="E12" s="28">
        <v>3.8208740061815828E-2</v>
      </c>
    </row>
    <row r="14" spans="1:5">
      <c r="A14" t="s">
        <v>587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0F366-F3D6-4AAC-9FFB-176D765A39B1}">
  <dimension ref="A1:C27"/>
  <sheetViews>
    <sheetView topLeftCell="A13" workbookViewId="0">
      <selection activeCell="F31" sqref="F31"/>
    </sheetView>
  </sheetViews>
  <sheetFormatPr defaultRowHeight="14"/>
  <cols>
    <col min="1" max="1" width="22.1640625" customWidth="1"/>
    <col min="2" max="3" width="15.75" customWidth="1"/>
  </cols>
  <sheetData>
    <row r="1" spans="1:3">
      <c r="A1" s="21" t="s">
        <v>814</v>
      </c>
      <c r="B1" s="21" t="s">
        <v>812</v>
      </c>
    </row>
    <row r="3" spans="1:3">
      <c r="A3" s="20" t="s">
        <v>156</v>
      </c>
      <c r="B3" s="20" t="s">
        <v>195</v>
      </c>
      <c r="C3" s="20" t="s">
        <v>196</v>
      </c>
    </row>
    <row r="4" spans="1:3">
      <c r="A4" s="19" t="s">
        <v>159</v>
      </c>
      <c r="B4" s="31">
        <v>83887</v>
      </c>
      <c r="C4" s="31">
        <v>298033</v>
      </c>
    </row>
    <row r="5" spans="1:3">
      <c r="A5" s="19" t="s">
        <v>160</v>
      </c>
      <c r="B5" s="31">
        <v>65526</v>
      </c>
      <c r="C5" s="31">
        <v>38177</v>
      </c>
    </row>
    <row r="6" spans="1:3">
      <c r="A6" s="19" t="s">
        <v>161</v>
      </c>
      <c r="B6" s="31">
        <v>19971</v>
      </c>
      <c r="C6" s="31" t="s">
        <v>562</v>
      </c>
    </row>
    <row r="7" spans="1:3">
      <c r="A7" s="19" t="s">
        <v>162</v>
      </c>
      <c r="B7" s="31">
        <v>33039</v>
      </c>
      <c r="C7" s="31">
        <v>80442</v>
      </c>
    </row>
    <row r="8" spans="1:3">
      <c r="A8" s="19" t="s">
        <v>163</v>
      </c>
      <c r="B8" s="31">
        <v>157430</v>
      </c>
      <c r="C8" s="31">
        <v>645680</v>
      </c>
    </row>
    <row r="9" spans="1:3">
      <c r="A9" s="19" t="s">
        <v>164</v>
      </c>
      <c r="B9" s="31">
        <v>9523</v>
      </c>
      <c r="C9" s="31" t="s">
        <v>562</v>
      </c>
    </row>
    <row r="10" spans="1:3">
      <c r="A10" s="19" t="s">
        <v>165</v>
      </c>
      <c r="B10" s="31">
        <v>69721</v>
      </c>
      <c r="C10" s="31">
        <v>96258</v>
      </c>
    </row>
    <row r="11" spans="1:3">
      <c r="A11" s="19" t="s">
        <v>166</v>
      </c>
      <c r="B11" s="31">
        <v>16557</v>
      </c>
      <c r="C11" s="31">
        <v>168391</v>
      </c>
    </row>
    <row r="12" spans="1:3">
      <c r="A12" s="20" t="s">
        <v>167</v>
      </c>
      <c r="B12" s="50">
        <v>455654</v>
      </c>
      <c r="C12" s="50">
        <v>1355733</v>
      </c>
    </row>
    <row r="14" spans="1:3">
      <c r="A14" s="21" t="s">
        <v>815</v>
      </c>
      <c r="B14" s="21" t="s">
        <v>813</v>
      </c>
    </row>
    <row r="16" spans="1:3">
      <c r="A16" s="20" t="s">
        <v>156</v>
      </c>
      <c r="B16" s="20" t="s">
        <v>195</v>
      </c>
      <c r="C16" s="20" t="s">
        <v>196</v>
      </c>
    </row>
    <row r="17" spans="1:3">
      <c r="A17" s="19" t="s">
        <v>159</v>
      </c>
      <c r="B17" s="24">
        <v>0.21964547549224969</v>
      </c>
      <c r="C17" s="24">
        <v>0.78035452450775034</v>
      </c>
    </row>
    <row r="18" spans="1:3">
      <c r="A18" s="19" t="s">
        <v>160</v>
      </c>
      <c r="B18" s="24">
        <v>0.63186214477883962</v>
      </c>
      <c r="C18" s="24">
        <v>0.36813785522116044</v>
      </c>
    </row>
    <row r="19" spans="1:3">
      <c r="A19" s="19" t="s">
        <v>161</v>
      </c>
      <c r="B19" s="24" t="s">
        <v>103</v>
      </c>
      <c r="C19" s="24" t="s">
        <v>103</v>
      </c>
    </row>
    <row r="20" spans="1:3">
      <c r="A20" s="19" t="s">
        <v>162</v>
      </c>
      <c r="B20" s="24">
        <v>0.29114124831469584</v>
      </c>
      <c r="C20" s="24">
        <v>0.7088587516853041</v>
      </c>
    </row>
    <row r="21" spans="1:3">
      <c r="A21" s="19" t="s">
        <v>163</v>
      </c>
      <c r="B21" s="24">
        <v>0.19602545105900809</v>
      </c>
      <c r="C21" s="24">
        <v>0.80397454894099185</v>
      </c>
    </row>
    <row r="22" spans="1:3">
      <c r="A22" s="19" t="s">
        <v>164</v>
      </c>
      <c r="B22" s="24" t="s">
        <v>103</v>
      </c>
      <c r="C22" s="24" t="s">
        <v>103</v>
      </c>
    </row>
    <row r="23" spans="1:3">
      <c r="A23" s="19" t="s">
        <v>165</v>
      </c>
      <c r="B23" s="24">
        <v>0.42005916411112248</v>
      </c>
      <c r="C23" s="24">
        <v>0.57994083588887746</v>
      </c>
    </row>
    <row r="24" spans="1:3">
      <c r="A24" s="19" t="s">
        <v>166</v>
      </c>
      <c r="B24" s="24">
        <v>8.9522460367238363E-2</v>
      </c>
      <c r="C24" s="24">
        <v>0.91047753963276168</v>
      </c>
    </row>
    <row r="25" spans="1:3">
      <c r="A25" s="20" t="s">
        <v>167</v>
      </c>
      <c r="B25" s="26">
        <v>0.25154977925755234</v>
      </c>
      <c r="C25" s="26">
        <v>0.7484502207424476</v>
      </c>
    </row>
    <row r="27" spans="1:3">
      <c r="A27" t="s">
        <v>200</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A675E-8FA6-4AFD-9E0A-D5F5C4A62133}">
  <dimension ref="A1:C25"/>
  <sheetViews>
    <sheetView workbookViewId="0">
      <selection activeCell="F7" sqref="F7"/>
    </sheetView>
  </sheetViews>
  <sheetFormatPr defaultRowHeight="14"/>
  <cols>
    <col min="1" max="1" width="21.1640625" customWidth="1"/>
    <col min="2" max="2" width="9.1640625" customWidth="1"/>
    <col min="3" max="3" width="10" bestFit="1" customWidth="1"/>
  </cols>
  <sheetData>
    <row r="1" spans="1:3">
      <c r="A1" s="21" t="s">
        <v>819</v>
      </c>
      <c r="B1" s="21" t="s">
        <v>816</v>
      </c>
    </row>
    <row r="3" spans="1:3">
      <c r="A3" s="19"/>
      <c r="B3" s="20" t="s">
        <v>195</v>
      </c>
      <c r="C3" s="20" t="s">
        <v>196</v>
      </c>
    </row>
    <row r="4" spans="1:3">
      <c r="A4" s="19" t="s">
        <v>197</v>
      </c>
      <c r="B4" s="31">
        <v>68850</v>
      </c>
      <c r="C4" s="31">
        <v>238388</v>
      </c>
    </row>
    <row r="5" spans="1:3">
      <c r="A5" s="19" t="s">
        <v>198</v>
      </c>
      <c r="B5" s="31">
        <v>30891</v>
      </c>
      <c r="C5" s="31">
        <v>109371</v>
      </c>
    </row>
    <row r="6" spans="1:3">
      <c r="A6" s="19" t="s">
        <v>199</v>
      </c>
      <c r="B6" s="31">
        <v>248987</v>
      </c>
      <c r="C6" s="31">
        <v>735644</v>
      </c>
    </row>
    <row r="7" spans="1:3">
      <c r="A7" s="20" t="s">
        <v>172</v>
      </c>
      <c r="B7" s="50">
        <v>348728</v>
      </c>
      <c r="C7" s="50">
        <v>1083403</v>
      </c>
    </row>
    <row r="8" spans="1:3">
      <c r="B8" s="48"/>
      <c r="C8" s="48"/>
    </row>
    <row r="9" spans="1:3">
      <c r="A9" s="21" t="s">
        <v>820</v>
      </c>
      <c r="B9" s="124" t="s">
        <v>817</v>
      </c>
      <c r="C9" s="48"/>
    </row>
    <row r="10" spans="1:3">
      <c r="B10" s="48"/>
      <c r="C10" s="48"/>
    </row>
    <row r="11" spans="1:3">
      <c r="A11" s="19"/>
      <c r="B11" s="20" t="s">
        <v>195</v>
      </c>
      <c r="C11" s="20" t="s">
        <v>196</v>
      </c>
    </row>
    <row r="12" spans="1:3">
      <c r="A12" s="19" t="s">
        <v>197</v>
      </c>
      <c r="B12" s="24">
        <v>0.19743180931843729</v>
      </c>
      <c r="C12" s="24">
        <v>0.22003631151104436</v>
      </c>
    </row>
    <row r="13" spans="1:3">
      <c r="A13" s="19" t="s">
        <v>198</v>
      </c>
      <c r="B13" s="24">
        <v>8.8581932050193851E-2</v>
      </c>
      <c r="C13" s="24">
        <v>0.10095135420522187</v>
      </c>
    </row>
    <row r="14" spans="1:3">
      <c r="A14" s="19" t="s">
        <v>199</v>
      </c>
      <c r="B14" s="24">
        <v>0.71398625863136889</v>
      </c>
      <c r="C14" s="24">
        <v>0.67901233428373375</v>
      </c>
    </row>
    <row r="15" spans="1:3">
      <c r="A15" s="20" t="s">
        <v>172</v>
      </c>
      <c r="B15" s="26">
        <v>1</v>
      </c>
      <c r="C15" s="26">
        <v>1</v>
      </c>
    </row>
    <row r="16" spans="1:3">
      <c r="B16" s="18"/>
      <c r="C16" s="18"/>
    </row>
    <row r="17" spans="1:3">
      <c r="A17" s="21" t="s">
        <v>821</v>
      </c>
      <c r="B17" s="21" t="s">
        <v>818</v>
      </c>
    </row>
    <row r="19" spans="1:3">
      <c r="A19" s="19"/>
      <c r="B19" s="20" t="s">
        <v>195</v>
      </c>
      <c r="C19" s="20" t="s">
        <v>196</v>
      </c>
    </row>
    <row r="20" spans="1:3">
      <c r="A20" s="19" t="s">
        <v>197</v>
      </c>
      <c r="B20" s="55">
        <v>0.2240933738665139</v>
      </c>
      <c r="C20" s="55">
        <v>0.77590662613348604</v>
      </c>
    </row>
    <row r="21" spans="1:3">
      <c r="A21" s="19" t="s">
        <v>198</v>
      </c>
      <c r="B21" s="24">
        <v>0.2202378406125679</v>
      </c>
      <c r="C21" s="24">
        <v>0.7797621593874321</v>
      </c>
    </row>
    <row r="22" spans="1:3">
      <c r="A22" s="19" t="s">
        <v>199</v>
      </c>
      <c r="B22" s="24">
        <v>0.25287341146074011</v>
      </c>
      <c r="C22" s="24">
        <v>0.74712658853925984</v>
      </c>
    </row>
    <row r="23" spans="1:3">
      <c r="A23" s="20" t="s">
        <v>172</v>
      </c>
      <c r="B23" s="26">
        <v>0.24350286391398551</v>
      </c>
      <c r="C23" s="26">
        <v>0.75649713608601443</v>
      </c>
    </row>
    <row r="25" spans="1:3">
      <c r="A25" t="s">
        <v>200</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0543C-538E-4F45-B58F-7865BB9C42C2}">
  <dimension ref="A1:E7"/>
  <sheetViews>
    <sheetView workbookViewId="0">
      <selection activeCell="E12" sqref="E12"/>
    </sheetView>
  </sheetViews>
  <sheetFormatPr defaultRowHeight="14"/>
  <cols>
    <col min="1" max="5" width="17.33203125" customWidth="1"/>
  </cols>
  <sheetData>
    <row r="1" spans="1:5">
      <c r="A1" s="21" t="s">
        <v>673</v>
      </c>
      <c r="B1" t="s">
        <v>563</v>
      </c>
    </row>
    <row r="3" spans="1:5">
      <c r="A3" s="24"/>
      <c r="B3" s="26" t="s">
        <v>201</v>
      </c>
      <c r="C3" s="26" t="s">
        <v>202</v>
      </c>
      <c r="D3" s="26" t="s">
        <v>203</v>
      </c>
      <c r="E3" s="26" t="s">
        <v>204</v>
      </c>
    </row>
    <row r="4" spans="1:5">
      <c r="A4" s="24" t="s">
        <v>167</v>
      </c>
      <c r="B4" s="24">
        <v>0.82552230939808879</v>
      </c>
      <c r="C4" s="24">
        <v>0.11355678640365852</v>
      </c>
      <c r="D4" s="24">
        <v>2.3438043813330946E-2</v>
      </c>
      <c r="E4" s="24">
        <v>3.7482860384921782E-2</v>
      </c>
    </row>
    <row r="5" spans="1:5">
      <c r="A5" s="24" t="s">
        <v>205</v>
      </c>
      <c r="B5" s="24">
        <v>0.82804220850616472</v>
      </c>
      <c r="C5" s="24">
        <v>8.6787701335357612E-2</v>
      </c>
      <c r="D5" s="24">
        <v>4.7952983844974408E-2</v>
      </c>
      <c r="E5" s="24">
        <v>3.7217106313503286E-2</v>
      </c>
    </row>
    <row r="7" spans="1:5">
      <c r="A7" t="s">
        <v>200</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98A77-558C-4A00-8C52-38619C860682}">
  <dimension ref="A1:C30"/>
  <sheetViews>
    <sheetView workbookViewId="0">
      <selection activeCell="A14" sqref="A14"/>
    </sheetView>
  </sheetViews>
  <sheetFormatPr defaultRowHeight="14"/>
  <cols>
    <col min="1" max="3" width="22.6640625" customWidth="1"/>
  </cols>
  <sheetData>
    <row r="1" spans="1:3">
      <c r="A1" s="21" t="s">
        <v>824</v>
      </c>
      <c r="B1" s="21" t="s">
        <v>822</v>
      </c>
    </row>
    <row r="2" spans="1:3">
      <c r="A2" s="21"/>
    </row>
    <row r="3" spans="1:3">
      <c r="A3" s="20" t="s">
        <v>156</v>
      </c>
      <c r="B3" s="33" t="s">
        <v>206</v>
      </c>
      <c r="C3" s="33" t="s">
        <v>207</v>
      </c>
    </row>
    <row r="4" spans="1:3">
      <c r="A4" s="19" t="s">
        <v>159</v>
      </c>
      <c r="B4" s="24">
        <v>0.14232879949236557</v>
      </c>
      <c r="C4" s="24">
        <v>0.85767120050763446</v>
      </c>
    </row>
    <row r="5" spans="1:3">
      <c r="A5" s="19" t="s">
        <v>160</v>
      </c>
      <c r="B5" s="24">
        <v>0.18568913701041656</v>
      </c>
      <c r="C5" s="24">
        <v>0.81431086298958344</v>
      </c>
    </row>
    <row r="6" spans="1:3">
      <c r="A6" s="19" t="s">
        <v>161</v>
      </c>
      <c r="B6" s="24" t="s">
        <v>103</v>
      </c>
      <c r="C6" s="24" t="s">
        <v>103</v>
      </c>
    </row>
    <row r="7" spans="1:3">
      <c r="A7" s="19" t="s">
        <v>162</v>
      </c>
      <c r="B7" s="24">
        <v>0.19202759335543423</v>
      </c>
      <c r="C7" s="24">
        <v>0.80797240664456582</v>
      </c>
    </row>
    <row r="8" spans="1:3">
      <c r="A8" s="19" t="s">
        <v>163</v>
      </c>
      <c r="B8" s="24">
        <v>0.15990449580136729</v>
      </c>
      <c r="C8" s="24">
        <v>0.84009550419863277</v>
      </c>
    </row>
    <row r="9" spans="1:3">
      <c r="A9" s="19" t="s">
        <v>164</v>
      </c>
      <c r="B9" s="24" t="s">
        <v>103</v>
      </c>
      <c r="C9" s="24" t="s">
        <v>103</v>
      </c>
    </row>
    <row r="10" spans="1:3">
      <c r="A10" s="19" t="s">
        <v>165</v>
      </c>
      <c r="B10" s="24">
        <v>0.22532209687799784</v>
      </c>
      <c r="C10" s="24">
        <v>0.77467790312200213</v>
      </c>
    </row>
    <row r="11" spans="1:3">
      <c r="A11" s="19" t="s">
        <v>166</v>
      </c>
      <c r="B11" s="24">
        <v>0.10097846500906189</v>
      </c>
      <c r="C11" s="24">
        <v>0.89902153499093806</v>
      </c>
    </row>
    <row r="12" spans="1:3">
      <c r="A12" s="20" t="s">
        <v>167</v>
      </c>
      <c r="B12" s="24">
        <v>0.15927357492929151</v>
      </c>
      <c r="C12" s="24">
        <v>0.84072642507070849</v>
      </c>
    </row>
    <row r="14" spans="1:3">
      <c r="A14" s="20" t="s">
        <v>208</v>
      </c>
      <c r="B14" s="24">
        <v>0.17499999999999999</v>
      </c>
      <c r="C14" s="24">
        <v>0.82499999999999996</v>
      </c>
    </row>
    <row r="17" spans="1:3">
      <c r="A17" s="21" t="s">
        <v>825</v>
      </c>
      <c r="B17" s="21" t="s">
        <v>823</v>
      </c>
    </row>
    <row r="19" spans="1:3">
      <c r="A19" s="20" t="s">
        <v>156</v>
      </c>
      <c r="B19" s="34" t="s">
        <v>206</v>
      </c>
      <c r="C19" s="34" t="s">
        <v>207</v>
      </c>
    </row>
    <row r="20" spans="1:3">
      <c r="A20" s="19" t="s">
        <v>159</v>
      </c>
      <c r="B20" s="35">
        <v>4.356371685837912E-2</v>
      </c>
      <c r="C20" s="35">
        <v>-4.356371685837912E-2</v>
      </c>
    </row>
    <row r="21" spans="1:3">
      <c r="A21" s="19" t="s">
        <v>160</v>
      </c>
      <c r="B21" s="35">
        <v>-9.3285815306323391E-2</v>
      </c>
      <c r="C21" s="35">
        <v>9.3285815306323405E-2</v>
      </c>
    </row>
    <row r="22" spans="1:3">
      <c r="A22" s="19" t="s">
        <v>161</v>
      </c>
      <c r="B22" s="35" t="s">
        <v>103</v>
      </c>
      <c r="C22" s="35" t="s">
        <v>103</v>
      </c>
    </row>
    <row r="23" spans="1:3">
      <c r="A23" s="19" t="s">
        <v>162</v>
      </c>
      <c r="B23" s="35" t="s">
        <v>103</v>
      </c>
      <c r="C23" s="35" t="s">
        <v>103</v>
      </c>
    </row>
    <row r="24" spans="1:3">
      <c r="A24" s="19" t="s">
        <v>163</v>
      </c>
      <c r="B24" s="35">
        <v>-3.4431795567672785E-2</v>
      </c>
      <c r="C24" s="35">
        <v>3.4431795567672729E-2</v>
      </c>
    </row>
    <row r="25" spans="1:3">
      <c r="A25" s="19" t="s">
        <v>164</v>
      </c>
      <c r="B25" s="35" t="s">
        <v>103</v>
      </c>
      <c r="C25" s="35" t="s">
        <v>103</v>
      </c>
    </row>
    <row r="26" spans="1:3">
      <c r="A26" s="19" t="s">
        <v>165</v>
      </c>
      <c r="B26" s="35">
        <v>-4.486349384038732E-2</v>
      </c>
      <c r="C26" s="35">
        <v>4.4863493840387347E-2</v>
      </c>
    </row>
    <row r="27" spans="1:3">
      <c r="A27" s="19" t="s">
        <v>166</v>
      </c>
      <c r="B27" s="35">
        <v>1.6760667923143693E-2</v>
      </c>
      <c r="C27" s="35">
        <v>-1.6760667923143679E-2</v>
      </c>
    </row>
    <row r="28" spans="1:3">
      <c r="A28" s="20" t="s">
        <v>167</v>
      </c>
      <c r="B28" s="35">
        <v>-1.1658692334929666E-2</v>
      </c>
      <c r="C28" s="35">
        <v>1.1658692334929666E-2</v>
      </c>
    </row>
    <row r="30" spans="1:3">
      <c r="A30" t="s">
        <v>209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54300-2C98-4C92-B501-0E4BE9C4F30B}">
  <dimension ref="A1:F15"/>
  <sheetViews>
    <sheetView workbookViewId="0">
      <selection activeCell="A9" sqref="A9"/>
    </sheetView>
  </sheetViews>
  <sheetFormatPr defaultRowHeight="14"/>
  <cols>
    <col min="1" max="1" width="15.6640625" customWidth="1"/>
    <col min="2" max="6" width="10.75" bestFit="1" customWidth="1"/>
  </cols>
  <sheetData>
    <row r="1" spans="1:6">
      <c r="A1" s="21" t="s">
        <v>654</v>
      </c>
      <c r="B1" s="21" t="s">
        <v>692</v>
      </c>
    </row>
    <row r="2" spans="1:6">
      <c r="A2" s="21"/>
      <c r="B2" s="21"/>
    </row>
    <row r="3" spans="1:6">
      <c r="A3" s="19"/>
      <c r="B3" s="20">
        <v>2019</v>
      </c>
      <c r="C3" s="20">
        <v>2020</v>
      </c>
      <c r="D3" s="20">
        <v>2021</v>
      </c>
      <c r="E3" s="20">
        <v>2022</v>
      </c>
      <c r="F3" s="20">
        <v>2023</v>
      </c>
    </row>
    <row r="4" spans="1:6">
      <c r="A4" s="19" t="s">
        <v>583</v>
      </c>
      <c r="B4" s="23">
        <v>29057.5</v>
      </c>
      <c r="C4" s="23">
        <v>31080.675841970322</v>
      </c>
      <c r="D4" s="23">
        <v>36282.323652215709</v>
      </c>
      <c r="E4" s="23">
        <v>40915.545326338324</v>
      </c>
      <c r="F4" s="23">
        <v>46073.068056445481</v>
      </c>
    </row>
    <row r="5" spans="1:6">
      <c r="A5" s="19" t="s">
        <v>169</v>
      </c>
      <c r="B5" s="23">
        <v>97380.3</v>
      </c>
      <c r="C5" s="23">
        <v>94890.934674098331</v>
      </c>
      <c r="D5" s="23">
        <v>112686.9031785261</v>
      </c>
      <c r="E5" s="23">
        <v>128572.29544046313</v>
      </c>
      <c r="F5" s="23">
        <v>136654.17228024069</v>
      </c>
    </row>
    <row r="6" spans="1:6">
      <c r="A6" s="19" t="s">
        <v>14</v>
      </c>
      <c r="B6" s="23">
        <v>1995708</v>
      </c>
      <c r="C6" s="23">
        <v>1897155</v>
      </c>
      <c r="D6" s="23">
        <v>2047932</v>
      </c>
      <c r="E6" s="23">
        <v>2266082</v>
      </c>
      <c r="F6" s="23">
        <v>2464587</v>
      </c>
    </row>
    <row r="8" spans="1:6">
      <c r="A8" s="21" t="s">
        <v>655</v>
      </c>
      <c r="B8" s="21" t="s">
        <v>695</v>
      </c>
    </row>
    <row r="9" spans="1:6">
      <c r="A9" s="21"/>
      <c r="B9" s="21"/>
    </row>
    <row r="10" spans="1:6">
      <c r="A10" s="19"/>
      <c r="B10" s="20">
        <v>2019</v>
      </c>
      <c r="C10" s="20">
        <v>2020</v>
      </c>
      <c r="D10" s="20">
        <v>2021</v>
      </c>
      <c r="E10" s="20">
        <v>2022</v>
      </c>
      <c r="F10" s="20">
        <v>2023</v>
      </c>
    </row>
    <row r="11" spans="1:6">
      <c r="A11" s="19" t="s">
        <v>583</v>
      </c>
      <c r="B11" s="27">
        <v>1.4559995750881391E-2</v>
      </c>
      <c r="C11" s="27">
        <v>1.6382781502813592E-2</v>
      </c>
      <c r="D11" s="27">
        <v>1.771656659118355E-2</v>
      </c>
      <c r="E11" s="27">
        <v>1.8055633170528836E-2</v>
      </c>
      <c r="F11" s="27">
        <v>1.8694031923582117E-2</v>
      </c>
    </row>
    <row r="12" spans="1:6">
      <c r="A12" s="19" t="s">
        <v>169</v>
      </c>
      <c r="B12" s="27">
        <v>4.8794863777666876E-2</v>
      </c>
      <c r="C12" s="27">
        <v>5.0017491809629853E-2</v>
      </c>
      <c r="D12" s="27">
        <v>5.502472893559264E-2</v>
      </c>
      <c r="E12" s="27">
        <v>5.6737706508618459E-2</v>
      </c>
      <c r="F12" s="27">
        <v>5.5447088003077467E-2</v>
      </c>
    </row>
    <row r="14" spans="1:6">
      <c r="A14" t="s">
        <v>584</v>
      </c>
      <c r="B14" s="58"/>
      <c r="C14" s="58"/>
      <c r="D14" s="58"/>
      <c r="E14" s="58"/>
      <c r="F14" s="58"/>
    </row>
    <row r="15" spans="1:6">
      <c r="B15" s="58"/>
      <c r="C15" s="58"/>
      <c r="D15" s="58"/>
      <c r="E15" s="58"/>
      <c r="F15" s="58"/>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29798-E4A7-4CEF-AD3D-D6B57376A362}">
  <dimension ref="A1:G20"/>
  <sheetViews>
    <sheetView workbookViewId="0">
      <selection activeCell="C4" sqref="C4"/>
    </sheetView>
  </sheetViews>
  <sheetFormatPr defaultRowHeight="14"/>
  <cols>
    <col min="1" max="7" width="16" customWidth="1"/>
  </cols>
  <sheetData>
    <row r="1" spans="1:7">
      <c r="A1" s="21" t="s">
        <v>827</v>
      </c>
      <c r="B1" s="21" t="s">
        <v>826</v>
      </c>
    </row>
    <row r="3" spans="1:7">
      <c r="A3" s="20" t="s">
        <v>156</v>
      </c>
      <c r="B3" s="34" t="s">
        <v>210</v>
      </c>
      <c r="C3" s="20" t="s">
        <v>211</v>
      </c>
      <c r="D3" s="34" t="s">
        <v>212</v>
      </c>
      <c r="E3" s="34" t="s">
        <v>213</v>
      </c>
      <c r="F3" s="34" t="s">
        <v>214</v>
      </c>
      <c r="G3" s="34" t="s">
        <v>215</v>
      </c>
    </row>
    <row r="4" spans="1:7">
      <c r="A4" s="19" t="s">
        <v>159</v>
      </c>
      <c r="B4" s="24">
        <v>5.8994030163385003E-2</v>
      </c>
      <c r="C4" s="24">
        <v>0.25209467951403436</v>
      </c>
      <c r="D4" s="24">
        <v>0.23038070800167573</v>
      </c>
      <c r="E4" s="24">
        <v>0.22161971093422705</v>
      </c>
      <c r="F4" s="24">
        <v>0.17422235023041474</v>
      </c>
      <c r="G4" s="24">
        <v>6.2688521156263097E-2</v>
      </c>
    </row>
    <row r="5" spans="1:7">
      <c r="A5" s="19" t="s">
        <v>160</v>
      </c>
      <c r="B5" s="24">
        <v>6.7972961245094166E-2</v>
      </c>
      <c r="C5" s="24">
        <v>0.29171769379863649</v>
      </c>
      <c r="D5" s="24">
        <v>0.23117942586038975</v>
      </c>
      <c r="E5" s="24">
        <v>0.2285758367646066</v>
      </c>
      <c r="F5" s="24">
        <v>0.11614900243965941</v>
      </c>
      <c r="G5" s="24">
        <v>6.4405079891613551E-2</v>
      </c>
    </row>
    <row r="6" spans="1:7">
      <c r="A6" s="19" t="s">
        <v>161</v>
      </c>
      <c r="B6" s="24" t="s">
        <v>103</v>
      </c>
      <c r="C6" s="24" t="s">
        <v>103</v>
      </c>
      <c r="D6" s="24" t="s">
        <v>103</v>
      </c>
      <c r="E6" s="24" t="s">
        <v>103</v>
      </c>
      <c r="F6" s="24" t="s">
        <v>103</v>
      </c>
      <c r="G6" s="24" t="s">
        <v>103</v>
      </c>
    </row>
    <row r="7" spans="1:7">
      <c r="A7" s="19" t="s">
        <v>162</v>
      </c>
      <c r="B7" s="24" t="s">
        <v>103</v>
      </c>
      <c r="C7" s="24">
        <v>0.22966667597999496</v>
      </c>
      <c r="D7" s="24">
        <v>0.18963799092881822</v>
      </c>
      <c r="E7" s="24">
        <v>0.23510565970961042</v>
      </c>
      <c r="F7" s="24">
        <v>0.22342674601622381</v>
      </c>
      <c r="G7" s="24">
        <v>0.12216292736535256</v>
      </c>
    </row>
    <row r="8" spans="1:7">
      <c r="A8" s="19" t="s">
        <v>163</v>
      </c>
      <c r="B8" s="24">
        <v>5.9887188554494403E-2</v>
      </c>
      <c r="C8" s="24">
        <v>0.35071907957813997</v>
      </c>
      <c r="D8" s="24">
        <v>0.26898058796428881</v>
      </c>
      <c r="E8" s="24">
        <v>0.20633786156317316</v>
      </c>
      <c r="F8" s="24">
        <v>9.8574292438146707E-2</v>
      </c>
      <c r="G8" s="24">
        <v>1.5500989901756921E-2</v>
      </c>
    </row>
    <row r="9" spans="1:7">
      <c r="A9" s="19" t="s">
        <v>164</v>
      </c>
      <c r="B9" s="24" t="s">
        <v>103</v>
      </c>
      <c r="C9" s="24" t="s">
        <v>103</v>
      </c>
      <c r="D9" s="24" t="s">
        <v>103</v>
      </c>
      <c r="E9" s="24" t="s">
        <v>103</v>
      </c>
      <c r="F9" s="24" t="s">
        <v>103</v>
      </c>
      <c r="G9" s="24" t="s">
        <v>103</v>
      </c>
    </row>
    <row r="10" spans="1:7">
      <c r="A10" s="19" t="s">
        <v>165</v>
      </c>
      <c r="B10" s="24">
        <v>6.6548260656540917E-2</v>
      </c>
      <c r="C10" s="24">
        <v>0.36093214110730032</v>
      </c>
      <c r="D10" s="24">
        <v>0.22341989220970113</v>
      </c>
      <c r="E10" s="24">
        <v>0.2383512983831455</v>
      </c>
      <c r="F10" s="24">
        <v>0.11074840764331211</v>
      </c>
      <c r="G10" s="24" t="s">
        <v>103</v>
      </c>
    </row>
    <row r="11" spans="1:7">
      <c r="A11" s="19" t="s">
        <v>166</v>
      </c>
      <c r="B11" s="24">
        <v>6.2936609209074984E-2</v>
      </c>
      <c r="C11" s="24">
        <v>0.31940329173605553</v>
      </c>
      <c r="D11" s="24">
        <v>0.22820468455998444</v>
      </c>
      <c r="E11" s="24">
        <v>0.1990505439366741</v>
      </c>
      <c r="F11" s="24">
        <v>0.14395938317797435</v>
      </c>
      <c r="G11" s="24">
        <v>4.6445487380236607E-2</v>
      </c>
    </row>
    <row r="12" spans="1:7">
      <c r="A12" s="20" t="s">
        <v>167</v>
      </c>
      <c r="B12" s="24">
        <v>5.9243552040508185E-2</v>
      </c>
      <c r="C12" s="24">
        <v>0.31140170488139751</v>
      </c>
      <c r="D12" s="24">
        <v>0.24573876261671304</v>
      </c>
      <c r="E12" s="24">
        <v>0.21577443141636768</v>
      </c>
      <c r="F12" s="24">
        <v>0.12939697590851651</v>
      </c>
      <c r="G12" s="24">
        <v>3.8444573136497059E-2</v>
      </c>
    </row>
    <row r="14" spans="1:7">
      <c r="A14" s="21" t="s">
        <v>828</v>
      </c>
      <c r="B14" s="21" t="s">
        <v>829</v>
      </c>
    </row>
    <row r="16" spans="1:7">
      <c r="A16" s="20"/>
      <c r="B16" s="34" t="s">
        <v>216</v>
      </c>
      <c r="C16" s="20" t="s">
        <v>217</v>
      </c>
      <c r="D16" s="34" t="s">
        <v>218</v>
      </c>
      <c r="E16" s="34" t="s">
        <v>219</v>
      </c>
      <c r="F16" s="34" t="s">
        <v>220</v>
      </c>
      <c r="G16" s="34" t="s">
        <v>221</v>
      </c>
    </row>
    <row r="17" spans="1:7">
      <c r="A17" s="20" t="s">
        <v>197</v>
      </c>
      <c r="B17" s="36" t="s">
        <v>103</v>
      </c>
      <c r="C17" s="46">
        <v>0.21258531602581535</v>
      </c>
      <c r="D17" s="46">
        <v>0.34664340720203235</v>
      </c>
      <c r="E17" s="46">
        <v>0.31844020084503494</v>
      </c>
      <c r="F17" s="46">
        <v>0.12233107592711739</v>
      </c>
      <c r="G17" s="36" t="s">
        <v>103</v>
      </c>
    </row>
    <row r="18" spans="1:7">
      <c r="A18" s="19" t="s">
        <v>198</v>
      </c>
      <c r="B18" s="37" t="s">
        <v>103</v>
      </c>
      <c r="C18" s="35">
        <v>0.37962369443082838</v>
      </c>
      <c r="D18" s="35">
        <v>0.28060027902416951</v>
      </c>
      <c r="E18" s="35">
        <v>0.22235209833716676</v>
      </c>
      <c r="F18" s="35">
        <v>0.1174239282078353</v>
      </c>
      <c r="G18" s="37" t="s">
        <v>103</v>
      </c>
    </row>
    <row r="19" spans="1:7">
      <c r="A19" s="19" t="s">
        <v>199</v>
      </c>
      <c r="B19" s="24">
        <v>8.8223913323874623E-2</v>
      </c>
      <c r="C19" s="24">
        <v>0.4005815376521763</v>
      </c>
      <c r="D19" s="24">
        <v>0.23252162485235586</v>
      </c>
      <c r="E19" s="24">
        <v>0.16394060312949724</v>
      </c>
      <c r="F19" s="24">
        <v>9.5045758258677615E-2</v>
      </c>
      <c r="G19" s="24">
        <v>1.9686562783418356E-2</v>
      </c>
    </row>
    <row r="20" spans="1:7">
      <c r="A20" s="19" t="s">
        <v>172</v>
      </c>
      <c r="B20" s="24">
        <v>6.5406027800529426E-2</v>
      </c>
      <c r="C20" s="24">
        <v>0.35532014878527174</v>
      </c>
      <c r="D20" s="24">
        <v>0.25883037236118761</v>
      </c>
      <c r="E20" s="24">
        <v>0.20034759390027868</v>
      </c>
      <c r="F20" s="24">
        <v>0.10197530812474558</v>
      </c>
      <c r="G20" s="24">
        <v>1.8120549027986967E-2</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7407B-C185-4BFA-8D15-0505FA6C7AE2}">
  <dimension ref="A1:E14"/>
  <sheetViews>
    <sheetView workbookViewId="0">
      <selection activeCell="A2" sqref="A2"/>
    </sheetView>
  </sheetViews>
  <sheetFormatPr defaultRowHeight="14"/>
  <cols>
    <col min="1" max="5" width="20.25" customWidth="1"/>
  </cols>
  <sheetData>
    <row r="1" spans="1:5">
      <c r="A1" s="21" t="s">
        <v>676</v>
      </c>
      <c r="B1" s="21" t="s">
        <v>830</v>
      </c>
    </row>
    <row r="3" spans="1:5" ht="42">
      <c r="A3" s="38" t="s">
        <v>156</v>
      </c>
      <c r="B3" s="38" t="s">
        <v>222</v>
      </c>
      <c r="C3" s="38" t="s">
        <v>223</v>
      </c>
      <c r="D3" s="38" t="s">
        <v>224</v>
      </c>
      <c r="E3" s="38" t="s">
        <v>225</v>
      </c>
    </row>
    <row r="4" spans="1:5">
      <c r="A4" s="19" t="s">
        <v>159</v>
      </c>
      <c r="B4" s="24">
        <v>0.69048390437696849</v>
      </c>
      <c r="C4" s="24">
        <v>0.22980279475889762</v>
      </c>
      <c r="D4" s="24">
        <v>7.9713300864133932E-2</v>
      </c>
      <c r="E4" s="24" t="s">
        <v>103</v>
      </c>
    </row>
    <row r="5" spans="1:5">
      <c r="A5" s="19" t="s">
        <v>160</v>
      </c>
      <c r="B5" s="24">
        <v>0.24551489765273057</v>
      </c>
      <c r="C5" s="24">
        <v>0.7544851023472694</v>
      </c>
      <c r="D5" s="24" t="s">
        <v>103</v>
      </c>
      <c r="E5" s="24" t="s">
        <v>103</v>
      </c>
    </row>
    <row r="6" spans="1:5">
      <c r="A6" s="19" t="s">
        <v>161</v>
      </c>
      <c r="B6" s="24">
        <v>1</v>
      </c>
      <c r="C6" s="24" t="s">
        <v>103</v>
      </c>
      <c r="D6" s="24" t="s">
        <v>103</v>
      </c>
      <c r="E6" s="24" t="s">
        <v>103</v>
      </c>
    </row>
    <row r="7" spans="1:5">
      <c r="A7" s="19" t="s">
        <v>162</v>
      </c>
      <c r="B7" s="24" t="s">
        <v>103</v>
      </c>
      <c r="C7" s="24">
        <v>0.50385350108688487</v>
      </c>
      <c r="D7" s="24">
        <v>0.49614649891311507</v>
      </c>
      <c r="E7" s="24" t="s">
        <v>103</v>
      </c>
    </row>
    <row r="8" spans="1:5">
      <c r="A8" s="19" t="s">
        <v>163</v>
      </c>
      <c r="B8" s="24">
        <v>0.98785342171296109</v>
      </c>
      <c r="C8" s="24" t="s">
        <v>103</v>
      </c>
      <c r="D8" s="24" t="s">
        <v>103</v>
      </c>
      <c r="E8" s="24">
        <v>1.2146578287038945E-2</v>
      </c>
    </row>
    <row r="9" spans="1:5">
      <c r="A9" s="19" t="s">
        <v>164</v>
      </c>
      <c r="B9" s="24" t="s">
        <v>103</v>
      </c>
      <c r="C9" s="24" t="s">
        <v>103</v>
      </c>
      <c r="D9" s="24">
        <v>1</v>
      </c>
      <c r="E9" s="24" t="s">
        <v>103</v>
      </c>
    </row>
    <row r="10" spans="1:5">
      <c r="A10" s="19" t="s">
        <v>165</v>
      </c>
      <c r="B10" s="24">
        <v>0.97959760926777673</v>
      </c>
      <c r="C10" s="24">
        <v>2.0402390732223233E-2</v>
      </c>
      <c r="D10" s="24" t="s">
        <v>103</v>
      </c>
      <c r="E10" s="24" t="s">
        <v>103</v>
      </c>
    </row>
    <row r="11" spans="1:5">
      <c r="A11" s="19" t="s">
        <v>166</v>
      </c>
      <c r="B11" s="24">
        <v>1</v>
      </c>
      <c r="C11" s="24" t="s">
        <v>103</v>
      </c>
      <c r="D11" s="24" t="s">
        <v>103</v>
      </c>
      <c r="E11" s="24" t="s">
        <v>103</v>
      </c>
    </row>
    <row r="12" spans="1:5">
      <c r="A12" s="20" t="s">
        <v>167</v>
      </c>
      <c r="B12" s="24">
        <v>0.81107847191130333</v>
      </c>
      <c r="C12" s="24">
        <v>0.1255811154656625</v>
      </c>
      <c r="D12" s="24">
        <v>5.1711202520499482E-2</v>
      </c>
      <c r="E12" s="24">
        <v>1.1629210102534688E-2</v>
      </c>
    </row>
    <row r="14" spans="1:5">
      <c r="A14" t="s">
        <v>200</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AF18-2898-4EDD-9DAD-971D962213B5}">
  <dimension ref="A1:L14"/>
  <sheetViews>
    <sheetView workbookViewId="0">
      <selection activeCell="A5" sqref="A5:XFD5"/>
    </sheetView>
  </sheetViews>
  <sheetFormatPr defaultColWidth="8.75" defaultRowHeight="12.5"/>
  <cols>
    <col min="1" max="1" width="27.6640625" style="17" customWidth="1"/>
    <col min="2" max="2" width="12.4140625" style="17" customWidth="1"/>
    <col min="3" max="3" width="11" style="17" bestFit="1" customWidth="1"/>
    <col min="4" max="4" width="12.1640625" style="17" customWidth="1"/>
    <col min="5" max="5" width="14.9140625" style="17" bestFit="1" customWidth="1"/>
    <col min="6" max="6" width="16.1640625" style="17" bestFit="1" customWidth="1"/>
    <col min="7" max="7" width="7.25" style="17" bestFit="1" customWidth="1"/>
    <col min="8" max="8" width="14.9140625" style="17" bestFit="1" customWidth="1"/>
    <col min="9" max="9" width="15.75" style="17" bestFit="1" customWidth="1"/>
    <col min="10" max="10" width="6.9140625" style="17" bestFit="1" customWidth="1"/>
    <col min="11" max="11" width="12.75" style="17" customWidth="1"/>
    <col min="12" max="12" width="20.9140625" style="17" bestFit="1" customWidth="1"/>
    <col min="13" max="16384" width="8.75" style="17"/>
  </cols>
  <sheetData>
    <row r="1" spans="1:12" ht="14">
      <c r="A1" s="161" t="s">
        <v>677</v>
      </c>
      <c r="B1" s="161" t="s">
        <v>150</v>
      </c>
      <c r="C1" s="162"/>
      <c r="D1" s="162"/>
      <c r="E1" s="162"/>
      <c r="F1" s="162"/>
      <c r="G1" s="162"/>
      <c r="H1" s="162"/>
      <c r="I1" s="162"/>
      <c r="J1" s="162"/>
      <c r="K1" s="162"/>
      <c r="L1" s="162"/>
    </row>
    <row r="2" spans="1:12" ht="14">
      <c r="A2" s="162"/>
      <c r="B2" s="162"/>
      <c r="C2" s="162"/>
      <c r="D2" s="162"/>
      <c r="E2" s="162"/>
      <c r="F2" s="162"/>
      <c r="G2" s="162"/>
      <c r="H2" s="162"/>
      <c r="I2" s="162"/>
      <c r="J2" s="162"/>
      <c r="K2" s="162"/>
      <c r="L2" s="162"/>
    </row>
    <row r="3" spans="1:12" ht="14">
      <c r="A3" s="163"/>
      <c r="B3" s="163" t="s">
        <v>33</v>
      </c>
      <c r="C3" s="163" t="s">
        <v>19</v>
      </c>
      <c r="D3" s="163" t="s">
        <v>36</v>
      </c>
      <c r="E3" s="163" t="s">
        <v>118</v>
      </c>
      <c r="F3" s="163" t="s">
        <v>119</v>
      </c>
      <c r="G3" s="163" t="s">
        <v>63</v>
      </c>
      <c r="H3" s="163" t="s">
        <v>120</v>
      </c>
      <c r="I3" s="163" t="s">
        <v>121</v>
      </c>
      <c r="J3" s="163" t="s">
        <v>85</v>
      </c>
      <c r="K3" s="163" t="s">
        <v>28</v>
      </c>
      <c r="L3" s="163" t="s">
        <v>122</v>
      </c>
    </row>
    <row r="4" spans="1:12" ht="14">
      <c r="A4" s="164" t="s">
        <v>7</v>
      </c>
      <c r="B4" s="188">
        <v>-28.571428571428569</v>
      </c>
      <c r="C4" s="188">
        <v>12.5</v>
      </c>
      <c r="D4" s="188">
        <v>22.222222222222221</v>
      </c>
      <c r="E4" s="188">
        <v>0</v>
      </c>
      <c r="F4" s="188">
        <v>-14.285714285714285</v>
      </c>
      <c r="G4" s="188">
        <v>0</v>
      </c>
      <c r="H4" s="188">
        <v>42.857142857142854</v>
      </c>
      <c r="I4" s="188">
        <v>12.5</v>
      </c>
      <c r="J4" s="188">
        <v>-50</v>
      </c>
      <c r="K4" s="188">
        <v>0</v>
      </c>
      <c r="L4" s="188">
        <v>20</v>
      </c>
    </row>
    <row r="5" spans="1:12" ht="14">
      <c r="A5" s="164" t="s">
        <v>8</v>
      </c>
      <c r="B5" s="188">
        <v>-46.428571428571431</v>
      </c>
      <c r="C5" s="188">
        <v>-56.410256410256409</v>
      </c>
      <c r="D5" s="188">
        <v>21.348314606741571</v>
      </c>
      <c r="E5" s="188">
        <v>47.058823529411761</v>
      </c>
      <c r="F5" s="188">
        <v>162.5</v>
      </c>
      <c r="G5" s="188">
        <v>-50</v>
      </c>
      <c r="H5" s="188">
        <v>65.517241379310349</v>
      </c>
      <c r="I5" s="188">
        <v>116.66666666666667</v>
      </c>
      <c r="J5" s="188">
        <v>150</v>
      </c>
      <c r="K5" s="188">
        <v>-16.666666666666664</v>
      </c>
      <c r="L5" s="188">
        <v>84.782608695652172</v>
      </c>
    </row>
    <row r="6" spans="1:12" ht="14">
      <c r="A6" s="164" t="s">
        <v>9</v>
      </c>
      <c r="B6" s="188">
        <v>180</v>
      </c>
      <c r="C6" s="188">
        <v>-16.666666666666664</v>
      </c>
      <c r="D6" s="188">
        <v>-22.222222222222221</v>
      </c>
      <c r="E6" s="188">
        <v>-77.5</v>
      </c>
      <c r="F6" s="188">
        <v>0</v>
      </c>
      <c r="G6" s="188">
        <v>12.5</v>
      </c>
      <c r="H6" s="188">
        <v>-33.333333333333329</v>
      </c>
      <c r="I6" s="188">
        <v>600</v>
      </c>
      <c r="J6" s="188">
        <v>50</v>
      </c>
      <c r="K6" s="188">
        <v>-50</v>
      </c>
      <c r="L6" s="188">
        <v>0</v>
      </c>
    </row>
    <row r="7" spans="1:12" ht="14">
      <c r="A7" s="164" t="s">
        <v>10</v>
      </c>
      <c r="B7" s="188">
        <v>23.28125</v>
      </c>
      <c r="C7" s="188">
        <v>45.843230403800476</v>
      </c>
      <c r="D7" s="188">
        <v>84.44055944055944</v>
      </c>
      <c r="E7" s="188">
        <v>30.158730158730158</v>
      </c>
      <c r="F7" s="188">
        <v>25.544899738448123</v>
      </c>
      <c r="G7" s="188">
        <v>71.438309475119283</v>
      </c>
      <c r="H7" s="188">
        <v>23.647058823529413</v>
      </c>
      <c r="I7" s="188">
        <v>68.020679468242236</v>
      </c>
      <c r="J7" s="188">
        <v>-72.757793764988008</v>
      </c>
      <c r="K7" s="188">
        <v>21.416159860990444</v>
      </c>
      <c r="L7" s="188">
        <v>22.845030617051343</v>
      </c>
    </row>
    <row r="8" spans="1:12" ht="14">
      <c r="A8" s="164" t="s">
        <v>11</v>
      </c>
      <c r="B8" s="188">
        <v>-28.571428571428569</v>
      </c>
      <c r="C8" s="188">
        <v>20</v>
      </c>
      <c r="D8" s="188">
        <v>5</v>
      </c>
      <c r="E8" s="188">
        <v>11.111111111111111</v>
      </c>
      <c r="F8" s="188">
        <v>14.285714285714285</v>
      </c>
      <c r="G8" s="188">
        <v>-11.111111111111111</v>
      </c>
      <c r="H8" s="188">
        <v>25</v>
      </c>
      <c r="I8" s="188">
        <v>-37.5</v>
      </c>
      <c r="J8" s="188">
        <v>25</v>
      </c>
      <c r="K8" s="188">
        <v>55.555555555555557</v>
      </c>
      <c r="L8" s="188">
        <v>12.5</v>
      </c>
    </row>
    <row r="9" spans="1:12" ht="14">
      <c r="A9" s="164" t="s">
        <v>12</v>
      </c>
      <c r="B9" s="188">
        <v>-26.666666666666668</v>
      </c>
      <c r="C9" s="188">
        <v>0</v>
      </c>
      <c r="D9" s="188">
        <v>-11.111111111111111</v>
      </c>
      <c r="E9" s="188">
        <v>-70</v>
      </c>
      <c r="F9" s="188">
        <v>55.555555555555557</v>
      </c>
      <c r="G9" s="188">
        <v>25</v>
      </c>
      <c r="H9" s="188">
        <v>-17.948717948717949</v>
      </c>
      <c r="I9" s="188">
        <v>-12.5</v>
      </c>
      <c r="J9" s="188">
        <v>16.883116883116884</v>
      </c>
      <c r="K9" s="188">
        <v>-5.2631578947368416</v>
      </c>
      <c r="L9" s="188">
        <v>0</v>
      </c>
    </row>
    <row r="10" spans="1:12" ht="14">
      <c r="A10" s="164" t="s">
        <v>13</v>
      </c>
      <c r="B10" s="188">
        <v>1.5544041450777202</v>
      </c>
      <c r="C10" s="188">
        <v>24.179431072210068</v>
      </c>
      <c r="D10" s="188">
        <v>51.51936905590351</v>
      </c>
      <c r="E10" s="188">
        <v>12.876884422110551</v>
      </c>
      <c r="F10" s="188">
        <v>15.518139211942373</v>
      </c>
      <c r="G10" s="188">
        <v>27.102288392610973</v>
      </c>
      <c r="H10" s="188">
        <v>25</v>
      </c>
      <c r="I10" s="188">
        <v>33.537490720118782</v>
      </c>
      <c r="J10" s="188">
        <v>-58.480681074001303</v>
      </c>
      <c r="K10" s="188">
        <v>10.966579947968782</v>
      </c>
      <c r="L10" s="188">
        <v>19.90819038415076</v>
      </c>
    </row>
    <row r="11" spans="1:12" ht="14">
      <c r="A11" s="162"/>
      <c r="B11" s="162"/>
      <c r="C11" s="162"/>
      <c r="D11" s="162"/>
      <c r="E11" s="162"/>
      <c r="F11" s="162"/>
      <c r="G11" s="162"/>
      <c r="H11" s="162"/>
      <c r="I11" s="162"/>
      <c r="J11" s="162"/>
      <c r="K11" s="162"/>
      <c r="L11" s="162"/>
    </row>
    <row r="12" spans="1:12" ht="14">
      <c r="A12" s="162"/>
      <c r="B12" s="162"/>
      <c r="C12" s="162"/>
      <c r="D12" s="162"/>
      <c r="E12" s="162"/>
      <c r="F12" s="162"/>
      <c r="G12" s="162"/>
      <c r="H12" s="162"/>
      <c r="I12" s="162"/>
      <c r="J12" s="162"/>
      <c r="K12" s="162"/>
      <c r="L12" s="162"/>
    </row>
    <row r="13" spans="1:12" ht="14">
      <c r="A13" s="189" t="s">
        <v>15</v>
      </c>
      <c r="B13" s="162"/>
      <c r="C13" s="162"/>
      <c r="D13" s="162"/>
      <c r="E13" s="162"/>
      <c r="F13" s="162"/>
      <c r="G13" s="162"/>
      <c r="H13" s="162"/>
      <c r="I13" s="162"/>
      <c r="J13" s="162"/>
      <c r="K13" s="162"/>
      <c r="L13" s="162"/>
    </row>
    <row r="14" spans="1:12" ht="14">
      <c r="A14" s="162" t="s">
        <v>32</v>
      </c>
      <c r="B14" s="162"/>
      <c r="C14" s="162"/>
      <c r="D14" s="162"/>
      <c r="E14" s="162"/>
      <c r="F14" s="162"/>
      <c r="G14" s="162"/>
      <c r="H14" s="162"/>
      <c r="I14" s="162"/>
      <c r="J14" s="162"/>
      <c r="K14" s="162"/>
      <c r="L14" s="162"/>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09A9-DF06-43D1-904E-70D2ABA6BCB4}">
  <dimension ref="A1:P14"/>
  <sheetViews>
    <sheetView topLeftCell="C1" workbookViewId="0">
      <selection activeCell="A8" sqref="A8:XFD8"/>
    </sheetView>
  </sheetViews>
  <sheetFormatPr defaultColWidth="6.9140625" defaultRowHeight="12.5"/>
  <cols>
    <col min="1" max="1" width="24.33203125" style="11" customWidth="1"/>
    <col min="2" max="2" width="23.5" style="11" customWidth="1"/>
    <col min="3" max="3" width="19.6640625" style="11" customWidth="1"/>
    <col min="4" max="4" width="18.1640625" style="11" customWidth="1"/>
    <col min="5" max="5" width="16.4140625" style="11" customWidth="1"/>
    <col min="6" max="6" width="19.83203125" style="11" customWidth="1"/>
    <col min="7" max="7" width="23.5" style="11" customWidth="1"/>
    <col min="8" max="8" width="9.25" style="11" customWidth="1"/>
    <col min="9" max="9" width="20.33203125" style="11" customWidth="1"/>
    <col min="10" max="10" width="12.4140625" style="11" customWidth="1"/>
    <col min="11" max="11" width="14" style="11" customWidth="1"/>
    <col min="12" max="12" width="13.4140625" style="11" customWidth="1"/>
    <col min="13" max="13" width="17.9140625" style="11" customWidth="1"/>
    <col min="14" max="14" width="18.75" style="11" customWidth="1"/>
    <col min="15" max="15" width="16.6640625" style="11" customWidth="1"/>
    <col min="16" max="16" width="24.1640625" style="11" customWidth="1"/>
    <col min="17" max="17" width="17.6640625" style="11" customWidth="1"/>
    <col min="18" max="16384" width="6.9140625" style="11"/>
  </cols>
  <sheetData>
    <row r="1" spans="1:16" ht="14">
      <c r="A1" s="190" t="s">
        <v>678</v>
      </c>
      <c r="B1" s="190" t="s">
        <v>155</v>
      </c>
      <c r="C1" s="191"/>
      <c r="D1" s="191"/>
      <c r="E1" s="191"/>
      <c r="F1" s="191"/>
      <c r="G1" s="191"/>
      <c r="H1" s="191"/>
      <c r="I1" s="191"/>
      <c r="J1" s="191"/>
      <c r="K1" s="191"/>
      <c r="L1" s="191"/>
      <c r="M1" s="191"/>
      <c r="N1" s="191"/>
      <c r="O1" s="191"/>
      <c r="P1" s="191"/>
    </row>
    <row r="2" spans="1:16" ht="14">
      <c r="A2" s="191"/>
      <c r="B2" s="191"/>
      <c r="C2" s="191"/>
      <c r="D2" s="191"/>
      <c r="E2" s="191"/>
      <c r="F2" s="191"/>
      <c r="G2" s="191"/>
      <c r="H2" s="191"/>
      <c r="I2" s="191"/>
      <c r="J2" s="191"/>
      <c r="K2" s="191"/>
      <c r="L2" s="191"/>
      <c r="M2" s="191"/>
      <c r="N2" s="191"/>
      <c r="O2" s="191"/>
      <c r="P2" s="191"/>
    </row>
    <row r="3" spans="1:16" ht="14">
      <c r="A3" s="192"/>
      <c r="B3" s="192" t="s">
        <v>17</v>
      </c>
      <c r="C3" s="192" t="s">
        <v>18</v>
      </c>
      <c r="D3" s="192" t="s">
        <v>19</v>
      </c>
      <c r="E3" s="192" t="s">
        <v>20</v>
      </c>
      <c r="F3" s="192" t="s">
        <v>21</v>
      </c>
      <c r="G3" s="192" t="s">
        <v>22</v>
      </c>
      <c r="H3" s="192" t="s">
        <v>23</v>
      </c>
      <c r="I3" s="192" t="s">
        <v>24</v>
      </c>
      <c r="J3" s="192" t="s">
        <v>25</v>
      </c>
      <c r="K3" s="192" t="s">
        <v>26</v>
      </c>
      <c r="L3" s="192" t="s">
        <v>27</v>
      </c>
      <c r="M3" s="192" t="s">
        <v>28</v>
      </c>
      <c r="N3" s="192" t="s">
        <v>29</v>
      </c>
      <c r="O3" s="192" t="s">
        <v>30</v>
      </c>
      <c r="P3" s="192" t="s">
        <v>31</v>
      </c>
    </row>
    <row r="4" spans="1:16" ht="14">
      <c r="A4" s="193" t="s">
        <v>7</v>
      </c>
      <c r="B4" s="194">
        <v>-0.2</v>
      </c>
      <c r="C4" s="194">
        <v>0</v>
      </c>
      <c r="D4" s="194">
        <v>0</v>
      </c>
      <c r="E4" s="194">
        <v>0.2</v>
      </c>
      <c r="F4" s="194">
        <v>0</v>
      </c>
      <c r="G4" s="194">
        <v>0</v>
      </c>
      <c r="H4" s="194">
        <v>-0.14285714285714285</v>
      </c>
      <c r="I4" s="194">
        <v>0.1111111111111111</v>
      </c>
      <c r="J4" s="194">
        <v>0</v>
      </c>
      <c r="K4" s="194">
        <v>0.5</v>
      </c>
      <c r="L4" s="194">
        <v>-0.2</v>
      </c>
      <c r="M4" s="194">
        <v>0</v>
      </c>
      <c r="N4" s="194">
        <v>0.5</v>
      </c>
      <c r="O4" s="194">
        <v>0.1111111111111111</v>
      </c>
      <c r="P4" s="194">
        <v>0.2</v>
      </c>
    </row>
    <row r="5" spans="1:16" ht="14">
      <c r="A5" s="193" t="s">
        <v>8</v>
      </c>
      <c r="B5" s="194">
        <v>-0.5714285714285714</v>
      </c>
      <c r="C5" s="194">
        <v>1</v>
      </c>
      <c r="D5" s="194">
        <v>-0.77777777777777779</v>
      </c>
      <c r="E5" s="194">
        <v>2.2000000000000002</v>
      </c>
      <c r="F5" s="194">
        <v>1.7</v>
      </c>
      <c r="G5" s="194" t="e">
        <v>#DIV/0!</v>
      </c>
      <c r="H5" s="194">
        <v>2.2857142857142856</v>
      </c>
      <c r="I5" s="194">
        <v>-0.23076923076923078</v>
      </c>
      <c r="J5" s="194">
        <v>0.41176470588235292</v>
      </c>
      <c r="K5" s="194">
        <v>0.14285714285714285</v>
      </c>
      <c r="L5" s="194" t="e">
        <v>#DIV/0!</v>
      </c>
      <c r="M5" s="194">
        <v>-0.19521912350597609</v>
      </c>
      <c r="N5" s="194">
        <v>1.75</v>
      </c>
      <c r="O5" s="194">
        <v>1.3333333333333333</v>
      </c>
      <c r="P5" s="194">
        <v>4</v>
      </c>
    </row>
    <row r="6" spans="1:16" ht="14">
      <c r="A6" s="193" t="s">
        <v>9</v>
      </c>
      <c r="B6" s="194">
        <v>1</v>
      </c>
      <c r="C6" s="194">
        <v>6.5</v>
      </c>
      <c r="D6" s="194">
        <v>0</v>
      </c>
      <c r="E6" s="194">
        <v>0.6</v>
      </c>
      <c r="F6" s="194">
        <v>0.14285714285714285</v>
      </c>
      <c r="G6" s="194">
        <v>-1</v>
      </c>
      <c r="H6" s="194">
        <v>-0.16666666666666666</v>
      </c>
      <c r="I6" s="194">
        <v>0.33333333333333331</v>
      </c>
      <c r="J6" s="194">
        <v>-0.8</v>
      </c>
      <c r="K6" s="194">
        <v>0.66666666666666663</v>
      </c>
      <c r="L6" s="194">
        <v>-0.8</v>
      </c>
      <c r="M6" s="194">
        <v>-0.6</v>
      </c>
      <c r="N6" s="194">
        <v>0.66666666666666663</v>
      </c>
      <c r="O6" s="194" t="e">
        <v>#DIV/0!</v>
      </c>
      <c r="P6" s="194">
        <v>-0.625</v>
      </c>
    </row>
    <row r="7" spans="1:16" ht="14">
      <c r="A7" s="193" t="s">
        <v>10</v>
      </c>
      <c r="B7" s="194">
        <v>0.22377622377622378</v>
      </c>
      <c r="C7" s="194">
        <v>0.61003861003861004</v>
      </c>
      <c r="D7" s="194">
        <v>0.4460093896713615</v>
      </c>
      <c r="E7" s="194">
        <v>0.43083003952569171</v>
      </c>
      <c r="F7" s="194">
        <v>0.52803450400492913</v>
      </c>
      <c r="G7" s="194">
        <v>-0.4375</v>
      </c>
      <c r="H7" s="194">
        <v>-8.3950617283950618E-2</v>
      </c>
      <c r="I7" s="194">
        <v>0.6266375545851528</v>
      </c>
      <c r="J7" s="194">
        <v>0.24161073825503357</v>
      </c>
      <c r="K7" s="194">
        <v>0.25862068965517243</v>
      </c>
      <c r="L7" s="194">
        <v>1.1000000000000001</v>
      </c>
      <c r="M7" s="194">
        <v>1.5187849720223821E-2</v>
      </c>
      <c r="N7" s="194">
        <v>0.45845004668534078</v>
      </c>
      <c r="O7" s="194">
        <v>0.81390793339862877</v>
      </c>
      <c r="P7" s="194">
        <v>0.16615384615384615</v>
      </c>
    </row>
    <row r="8" spans="1:16" ht="14">
      <c r="A8" s="193" t="s">
        <v>11</v>
      </c>
      <c r="B8" s="194">
        <v>-0.125</v>
      </c>
      <c r="C8" s="194">
        <v>-0.25</v>
      </c>
      <c r="D8" s="194">
        <v>0</v>
      </c>
      <c r="E8" s="194">
        <v>0.55555555555555558</v>
      </c>
      <c r="F8" s="194">
        <v>0.14285714285714285</v>
      </c>
      <c r="G8" s="194">
        <v>0</v>
      </c>
      <c r="H8" s="194">
        <v>0.2</v>
      </c>
      <c r="I8" s="194">
        <v>0.25</v>
      </c>
      <c r="J8" s="194">
        <v>0.2857142857142857</v>
      </c>
      <c r="K8" s="194">
        <v>-0.125</v>
      </c>
      <c r="L8" s="194">
        <v>0</v>
      </c>
      <c r="M8" s="194">
        <v>0.66666666666666663</v>
      </c>
      <c r="N8" s="194">
        <v>0</v>
      </c>
      <c r="O8" s="194">
        <v>-0.3</v>
      </c>
      <c r="P8" s="194">
        <v>0.5625</v>
      </c>
    </row>
    <row r="9" spans="1:16" ht="14">
      <c r="A9" s="193" t="s">
        <v>12</v>
      </c>
      <c r="B9" s="194">
        <v>-2.0408163265306121E-2</v>
      </c>
      <c r="C9" s="194">
        <v>-0.48936170212765956</v>
      </c>
      <c r="D9" s="194">
        <v>0</v>
      </c>
      <c r="E9" s="194">
        <v>-9.0909090909090912E-2</v>
      </c>
      <c r="F9" s="194">
        <v>0.2</v>
      </c>
      <c r="G9" s="194">
        <v>-0.66666666666666663</v>
      </c>
      <c r="H9" s="194">
        <v>1.4444444444444444</v>
      </c>
      <c r="I9" s="194">
        <v>0.83333333333333337</v>
      </c>
      <c r="J9" s="194">
        <v>-0.74545454545454548</v>
      </c>
      <c r="K9" s="194">
        <v>0.66666666666666663</v>
      </c>
      <c r="L9" s="194">
        <v>0</v>
      </c>
      <c r="M9" s="194">
        <v>-0.05</v>
      </c>
      <c r="N9" s="194">
        <v>-0.35294117647058826</v>
      </c>
      <c r="O9" s="194">
        <v>0.8</v>
      </c>
      <c r="P9" s="194">
        <v>0.84210526315789469</v>
      </c>
    </row>
    <row r="10" spans="1:16" ht="14">
      <c r="A10" s="193" t="s">
        <v>13</v>
      </c>
      <c r="B10" s="194">
        <v>0.14099526066350712</v>
      </c>
      <c r="C10" s="194">
        <v>0.20436817472698907</v>
      </c>
      <c r="D10" s="194">
        <v>0.14725274725274726</v>
      </c>
      <c r="E10" s="194">
        <v>0.39094650205761317</v>
      </c>
      <c r="F10" s="194">
        <v>0.33923410404624277</v>
      </c>
      <c r="G10" s="194">
        <v>-0.28143712574850299</v>
      </c>
      <c r="H10" s="194">
        <v>-1.4471780028943559E-2</v>
      </c>
      <c r="I10" s="194">
        <v>0.45026178010471202</v>
      </c>
      <c r="J10" s="194">
        <v>0.10415035238841033</v>
      </c>
      <c r="K10" s="194">
        <v>0.25419664268585129</v>
      </c>
      <c r="L10" s="194">
        <v>0.43933054393305437</v>
      </c>
      <c r="M10" s="194">
        <v>2.4221453287197232E-2</v>
      </c>
      <c r="N10" s="194">
        <v>0.33613861386138616</v>
      </c>
      <c r="O10" s="194">
        <v>0.50029603315571347</v>
      </c>
      <c r="P10" s="194">
        <v>0.27879581151832461</v>
      </c>
    </row>
    <row r="11" spans="1:16" ht="14">
      <c r="A11" s="191"/>
      <c r="B11" s="191"/>
      <c r="C11" s="191"/>
      <c r="D11" s="191"/>
      <c r="E11" s="191"/>
      <c r="F11" s="191"/>
      <c r="G11" s="191"/>
      <c r="H11" s="191"/>
      <c r="I11" s="191"/>
      <c r="J11" s="191"/>
      <c r="K11" s="191"/>
      <c r="L11" s="191"/>
      <c r="M11" s="191"/>
      <c r="N11" s="191"/>
      <c r="O11" s="191"/>
      <c r="P11" s="191"/>
    </row>
    <row r="12" spans="1:16" ht="14">
      <c r="A12" s="191"/>
      <c r="B12" s="191"/>
      <c r="C12" s="191"/>
      <c r="D12" s="191"/>
      <c r="E12" s="191"/>
      <c r="F12" s="191"/>
      <c r="G12" s="191"/>
      <c r="H12" s="191"/>
      <c r="I12" s="191"/>
      <c r="J12" s="191"/>
      <c r="K12" s="191"/>
      <c r="L12" s="191"/>
      <c r="M12" s="191"/>
      <c r="N12" s="191"/>
      <c r="O12" s="191"/>
      <c r="P12" s="191"/>
    </row>
    <row r="13" spans="1:16" ht="14">
      <c r="A13" s="156" t="s">
        <v>15</v>
      </c>
      <c r="B13" s="191"/>
      <c r="C13" s="191"/>
      <c r="D13" s="191"/>
      <c r="E13" s="191"/>
      <c r="F13" s="191"/>
      <c r="G13" s="191"/>
      <c r="H13" s="191"/>
      <c r="I13" s="191"/>
      <c r="J13" s="191"/>
      <c r="K13" s="191"/>
      <c r="L13" s="191"/>
      <c r="M13" s="191"/>
      <c r="N13" s="191"/>
      <c r="O13" s="191"/>
      <c r="P13" s="191"/>
    </row>
    <row r="14" spans="1:16" ht="14">
      <c r="A14" s="126" t="s">
        <v>32</v>
      </c>
      <c r="B14" s="191"/>
      <c r="C14" s="191"/>
      <c r="D14" s="191"/>
      <c r="E14" s="191"/>
      <c r="F14" s="191"/>
      <c r="G14" s="191"/>
      <c r="H14" s="191"/>
      <c r="I14" s="191"/>
      <c r="J14" s="191"/>
      <c r="K14" s="191"/>
      <c r="L14" s="191"/>
      <c r="M14" s="191"/>
      <c r="N14" s="191"/>
      <c r="O14" s="191"/>
      <c r="P14" s="191"/>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6ACBF-6464-4B54-9187-AB1DC52D00A1}">
  <dimension ref="A1:P14"/>
  <sheetViews>
    <sheetView workbookViewId="0">
      <selection activeCell="A8" sqref="A8"/>
    </sheetView>
  </sheetViews>
  <sheetFormatPr defaultColWidth="12.4140625" defaultRowHeight="12.5"/>
  <cols>
    <col min="1" max="1" width="22.4140625" style="11" customWidth="1"/>
    <col min="2" max="16" width="25.83203125" style="11" customWidth="1"/>
    <col min="17" max="16384" width="12.4140625" style="11"/>
  </cols>
  <sheetData>
    <row r="1" spans="1:16" ht="14">
      <c r="A1" s="195" t="s">
        <v>679</v>
      </c>
      <c r="B1" s="195" t="s">
        <v>141</v>
      </c>
      <c r="C1" s="196"/>
      <c r="D1" s="196"/>
      <c r="E1" s="196"/>
      <c r="F1" s="196"/>
      <c r="G1" s="196"/>
      <c r="H1" s="196"/>
      <c r="I1" s="196"/>
      <c r="J1" s="196"/>
      <c r="K1" s="196"/>
      <c r="L1" s="196"/>
      <c r="M1" s="196"/>
      <c r="N1" s="196"/>
      <c r="O1" s="196"/>
      <c r="P1" s="196"/>
    </row>
    <row r="2" spans="1:16" ht="14">
      <c r="A2" s="196"/>
      <c r="B2" s="196"/>
      <c r="C2" s="196"/>
      <c r="D2" s="196"/>
      <c r="E2" s="196"/>
      <c r="F2" s="196"/>
      <c r="G2" s="196"/>
      <c r="H2" s="196"/>
      <c r="I2" s="196"/>
      <c r="J2" s="196"/>
      <c r="K2" s="196"/>
      <c r="L2" s="196"/>
      <c r="M2" s="196"/>
      <c r="N2" s="196"/>
      <c r="O2" s="196"/>
      <c r="P2" s="196"/>
    </row>
    <row r="3" spans="1:16" ht="14">
      <c r="A3" s="197"/>
      <c r="B3" s="197" t="s">
        <v>17</v>
      </c>
      <c r="C3" s="197" t="s">
        <v>18</v>
      </c>
      <c r="D3" s="197" t="s">
        <v>19</v>
      </c>
      <c r="E3" s="197" t="s">
        <v>20</v>
      </c>
      <c r="F3" s="197" t="s">
        <v>21</v>
      </c>
      <c r="G3" s="197" t="s">
        <v>22</v>
      </c>
      <c r="H3" s="197" t="s">
        <v>23</v>
      </c>
      <c r="I3" s="197" t="s">
        <v>24</v>
      </c>
      <c r="J3" s="197" t="s">
        <v>25</v>
      </c>
      <c r="K3" s="197" t="s">
        <v>26</v>
      </c>
      <c r="L3" s="197" t="s">
        <v>27</v>
      </c>
      <c r="M3" s="197" t="s">
        <v>28</v>
      </c>
      <c r="N3" s="197" t="s">
        <v>30</v>
      </c>
      <c r="O3" s="197" t="s">
        <v>29</v>
      </c>
      <c r="P3" s="197" t="s">
        <v>31</v>
      </c>
    </row>
    <row r="4" spans="1:16" ht="14">
      <c r="A4" s="198" t="s">
        <v>7</v>
      </c>
      <c r="B4" s="199">
        <v>0.74078646547782356</v>
      </c>
      <c r="C4" s="199">
        <v>1.0429380713274108</v>
      </c>
      <c r="D4" s="199">
        <v>0.71503917025267572</v>
      </c>
      <c r="E4" s="199">
        <v>0.47216029143897997</v>
      </c>
      <c r="F4" s="199">
        <v>0.84159477560713158</v>
      </c>
      <c r="G4" s="199">
        <v>0.54189610118114351</v>
      </c>
      <c r="H4" s="199">
        <v>0.31766666666666665</v>
      </c>
      <c r="I4" s="199">
        <v>0.52565662464917828</v>
      </c>
      <c r="J4" s="199">
        <v>0.52328811369509043</v>
      </c>
      <c r="K4" s="199">
        <v>0.90838239416876931</v>
      </c>
      <c r="L4" s="199">
        <v>0.25877608066287311</v>
      </c>
      <c r="M4" s="199">
        <v>0.67836565839279139</v>
      </c>
      <c r="N4" s="199">
        <v>1.5248717586709961</v>
      </c>
      <c r="O4" s="199">
        <v>0.94784262103261663</v>
      </c>
      <c r="P4" s="199">
        <v>1.2721633294071457</v>
      </c>
    </row>
    <row r="5" spans="1:16" ht="14">
      <c r="A5" s="198" t="s">
        <v>8</v>
      </c>
      <c r="B5" s="199">
        <v>9.5243974132863035E-2</v>
      </c>
      <c r="C5" s="199">
        <v>0.21454726038735308</v>
      </c>
      <c r="D5" s="199">
        <v>0.61289071735943634</v>
      </c>
      <c r="E5" s="199">
        <v>0.5396117616445486</v>
      </c>
      <c r="F5" s="199">
        <v>0.278241538057868</v>
      </c>
      <c r="G5" s="199">
        <v>0.11612059311024504</v>
      </c>
      <c r="H5" s="199">
        <v>0.52188095238095245</v>
      </c>
      <c r="I5" s="199">
        <v>0.22528141056393358</v>
      </c>
      <c r="J5" s="199">
        <v>0.43059136212624582</v>
      </c>
      <c r="K5" s="199">
        <v>1.0381513076214506</v>
      </c>
      <c r="L5" s="199">
        <v>0.16635605185470415</v>
      </c>
      <c r="M5" s="199">
        <v>2.3490833656344661</v>
      </c>
      <c r="N5" s="199">
        <v>0.18298461104051955</v>
      </c>
      <c r="O5" s="199">
        <v>0.29789339518167957</v>
      </c>
      <c r="P5" s="199">
        <v>0.36347523697347023</v>
      </c>
    </row>
    <row r="6" spans="1:16" ht="14">
      <c r="A6" s="198" t="s">
        <v>9</v>
      </c>
      <c r="B6" s="199">
        <v>2.2223593964334705</v>
      </c>
      <c r="C6" s="199">
        <v>1.2515256855928931</v>
      </c>
      <c r="D6" s="199">
        <v>1.7875979256316894</v>
      </c>
      <c r="E6" s="199">
        <v>0.62954705525197341</v>
      </c>
      <c r="F6" s="199">
        <v>0.96182260069386472</v>
      </c>
      <c r="G6" s="199">
        <v>0</v>
      </c>
      <c r="H6" s="199">
        <v>1.3236111111111113</v>
      </c>
      <c r="I6" s="199">
        <v>1.0513132492983568</v>
      </c>
      <c r="J6" s="199">
        <v>0.12558914728682172</v>
      </c>
      <c r="K6" s="199">
        <v>0.30279413138958977</v>
      </c>
      <c r="L6" s="199">
        <v>0.6469402016571828</v>
      </c>
      <c r="M6" s="199">
        <v>0.54269252671423318</v>
      </c>
      <c r="N6" s="199">
        <v>0.48795896277471884</v>
      </c>
      <c r="O6" s="199">
        <v>0.31594754034420558</v>
      </c>
      <c r="P6" s="199">
        <v>0.25443266588142915</v>
      </c>
    </row>
    <row r="7" spans="1:16" ht="14">
      <c r="A7" s="198" t="s">
        <v>10</v>
      </c>
      <c r="B7" s="199">
        <v>1.8389926704287474</v>
      </c>
      <c r="C7" s="199">
        <v>0.54839181529832193</v>
      </c>
      <c r="D7" s="199">
        <v>0.86781461468494625</v>
      </c>
      <c r="E7" s="199">
        <v>0.44900707224407377</v>
      </c>
      <c r="F7" s="199">
        <v>0.93992471311239323</v>
      </c>
      <c r="G7" s="199">
        <v>0.23061427773558296</v>
      </c>
      <c r="H7" s="199">
        <v>0.30959982486865151</v>
      </c>
      <c r="I7" s="199">
        <v>0.61725528341028735</v>
      </c>
      <c r="J7" s="199">
        <v>0.61035005905591988</v>
      </c>
      <c r="K7" s="199">
        <v>0.48775839238554236</v>
      </c>
      <c r="L7" s="199">
        <v>0.51392657700822786</v>
      </c>
      <c r="M7" s="199">
        <v>0.54316773908438565</v>
      </c>
      <c r="N7" s="199">
        <v>1.7804947442051255</v>
      </c>
      <c r="O7" s="199">
        <v>0.77786173768105815</v>
      </c>
      <c r="P7" s="199">
        <v>0.50663737496880024</v>
      </c>
    </row>
    <row r="8" spans="1:16" ht="14">
      <c r="A8" s="198" t="s">
        <v>11</v>
      </c>
      <c r="B8" s="199">
        <v>0.39550463834832955</v>
      </c>
      <c r="C8" s="199">
        <v>0.38182139560461148</v>
      </c>
      <c r="D8" s="199">
        <v>1.3634221466682377</v>
      </c>
      <c r="E8" s="199">
        <v>0.84028526442530338</v>
      </c>
      <c r="F8" s="199">
        <v>0.73359350900379516</v>
      </c>
      <c r="G8" s="199">
        <v>0.46497440885246427</v>
      </c>
      <c r="H8" s="199">
        <v>0.4845762711864407</v>
      </c>
      <c r="I8" s="199">
        <v>0.40092454422394957</v>
      </c>
      <c r="J8" s="199">
        <v>0.57472999605833663</v>
      </c>
      <c r="K8" s="199">
        <v>0.64664509415403915</v>
      </c>
      <c r="L8" s="199">
        <v>0.39474317389251834</v>
      </c>
      <c r="M8" s="199">
        <v>0.62087704327475823</v>
      </c>
      <c r="N8" s="199">
        <v>0.65130115794083232</v>
      </c>
      <c r="O8" s="199">
        <v>1.0843962189779937</v>
      </c>
      <c r="P8" s="199">
        <v>1.6171567746701005</v>
      </c>
    </row>
    <row r="9" spans="1:16" ht="14">
      <c r="A9" s="198" t="s">
        <v>12</v>
      </c>
      <c r="B9" s="199">
        <v>1.6843144899285252</v>
      </c>
      <c r="C9" s="199">
        <v>0.94852473013356098</v>
      </c>
      <c r="D9" s="199">
        <v>1.3548110594261225</v>
      </c>
      <c r="E9" s="199">
        <v>1.118274374460742</v>
      </c>
      <c r="F9" s="199">
        <v>0.6834002689140618</v>
      </c>
      <c r="G9" s="199">
        <v>0.32085953359409813</v>
      </c>
      <c r="H9" s="199">
        <v>0.55173684210526319</v>
      </c>
      <c r="I9" s="199">
        <v>0.82168430274108406</v>
      </c>
      <c r="J9" s="199">
        <v>0.5552362301101591</v>
      </c>
      <c r="K9" s="199">
        <v>1.4342879907927935</v>
      </c>
      <c r="L9" s="199">
        <v>0.24515628694377453</v>
      </c>
      <c r="M9" s="199">
        <v>0.97684654808561955</v>
      </c>
      <c r="N9" s="199">
        <v>0.7800922891727412</v>
      </c>
      <c r="O9" s="199">
        <v>0.82312648668621979</v>
      </c>
      <c r="P9" s="199">
        <v>1.4060752588184242</v>
      </c>
    </row>
    <row r="10" spans="1:16" ht="14">
      <c r="A10" s="198" t="s">
        <v>172</v>
      </c>
      <c r="B10" s="199">
        <v>0.87389126979709719</v>
      </c>
      <c r="C10" s="199">
        <v>0.62102482634021738</v>
      </c>
      <c r="D10" s="199">
        <v>0.8360219719500106</v>
      </c>
      <c r="E10" s="199">
        <v>0.57100739226597008</v>
      </c>
      <c r="F10" s="199">
        <v>0.43636750856876638</v>
      </c>
      <c r="G10" s="199">
        <v>0.62994897218593326</v>
      </c>
      <c r="H10" s="199">
        <v>1.3987791495198902</v>
      </c>
      <c r="I10" s="199">
        <v>1.5153039358714919</v>
      </c>
      <c r="J10" s="199">
        <v>0.81235527635998772</v>
      </c>
      <c r="K10" s="199">
        <v>0.91482952664680561</v>
      </c>
      <c r="L10" s="199">
        <v>0.57869509043927647</v>
      </c>
      <c r="M10" s="199">
        <v>0.63148877730569508</v>
      </c>
      <c r="N10" s="199">
        <v>0.31876241245949616</v>
      </c>
      <c r="O10" s="199">
        <v>0.52153653106658571</v>
      </c>
      <c r="P10" s="199">
        <v>0.35348202614379087</v>
      </c>
    </row>
    <row r="11" spans="1:16" ht="14">
      <c r="A11" s="196"/>
      <c r="B11" s="196"/>
      <c r="C11" s="196"/>
      <c r="D11" s="196"/>
      <c r="E11" s="196"/>
      <c r="F11" s="196"/>
      <c r="G11" s="196"/>
      <c r="H11" s="196"/>
      <c r="I11" s="196"/>
      <c r="J11" s="196"/>
      <c r="K11" s="196"/>
      <c r="L11" s="196"/>
      <c r="M11" s="196"/>
      <c r="N11" s="196"/>
      <c r="O11" s="196"/>
      <c r="P11" s="196"/>
    </row>
    <row r="12" spans="1:16" ht="14">
      <c r="A12" s="196"/>
      <c r="B12" s="196"/>
      <c r="C12" s="196"/>
      <c r="D12" s="196"/>
      <c r="E12" s="196"/>
      <c r="F12" s="196"/>
      <c r="G12" s="196"/>
      <c r="H12" s="196"/>
      <c r="I12" s="196"/>
      <c r="J12" s="196"/>
      <c r="K12" s="196"/>
      <c r="L12" s="196"/>
      <c r="M12" s="196"/>
      <c r="N12" s="196"/>
      <c r="O12" s="196"/>
      <c r="P12" s="196"/>
    </row>
    <row r="13" spans="1:16" ht="14">
      <c r="A13" s="154" t="s">
        <v>15</v>
      </c>
      <c r="B13" s="196"/>
      <c r="C13" s="196"/>
      <c r="D13" s="196"/>
      <c r="E13" s="196"/>
      <c r="F13" s="196"/>
      <c r="G13" s="196"/>
      <c r="H13" s="196"/>
      <c r="I13" s="196"/>
      <c r="J13" s="196"/>
      <c r="K13" s="196"/>
      <c r="L13" s="196"/>
      <c r="M13" s="196"/>
      <c r="N13" s="196"/>
      <c r="O13" s="196"/>
      <c r="P13" s="196"/>
    </row>
    <row r="14" spans="1:16" ht="14">
      <c r="A14" s="139" t="s">
        <v>32</v>
      </c>
      <c r="B14" s="196"/>
      <c r="C14" s="196"/>
      <c r="D14" s="196"/>
      <c r="E14" s="196"/>
      <c r="F14" s="196"/>
      <c r="G14" s="196"/>
      <c r="H14" s="196"/>
      <c r="I14" s="196"/>
      <c r="J14" s="196"/>
      <c r="K14" s="196"/>
      <c r="L14" s="196"/>
      <c r="M14" s="196"/>
      <c r="N14" s="196"/>
      <c r="O14" s="196"/>
      <c r="P14" s="19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A753A-1E65-40A2-A860-6C29B303FAE6}">
  <dimension ref="A1:G20"/>
  <sheetViews>
    <sheetView workbookViewId="0">
      <selection activeCell="G13" sqref="G13"/>
    </sheetView>
  </sheetViews>
  <sheetFormatPr defaultRowHeight="14"/>
  <cols>
    <col min="1" max="1" width="27.6640625" customWidth="1"/>
    <col min="2" max="7" width="13.33203125" customWidth="1"/>
  </cols>
  <sheetData>
    <row r="1" spans="1:7">
      <c r="A1" s="21" t="s">
        <v>680</v>
      </c>
      <c r="B1" s="21" t="s">
        <v>555</v>
      </c>
    </row>
    <row r="3" spans="1:7">
      <c r="A3" s="19"/>
      <c r="B3" s="19" t="s">
        <v>7</v>
      </c>
      <c r="C3" s="19" t="s">
        <v>8</v>
      </c>
      <c r="D3" s="19" t="s">
        <v>9</v>
      </c>
      <c r="E3" s="19" t="s">
        <v>10</v>
      </c>
      <c r="F3" s="19" t="s">
        <v>11</v>
      </c>
      <c r="G3" s="19" t="s">
        <v>12</v>
      </c>
    </row>
    <row r="4" spans="1:7">
      <c r="A4" s="19" t="s">
        <v>17</v>
      </c>
      <c r="B4" s="19">
        <v>245</v>
      </c>
      <c r="C4" s="19">
        <v>5</v>
      </c>
      <c r="D4" s="19">
        <v>10</v>
      </c>
      <c r="E4" s="19">
        <v>675</v>
      </c>
      <c r="F4" s="19">
        <v>280</v>
      </c>
      <c r="G4" s="19">
        <v>35</v>
      </c>
    </row>
    <row r="5" spans="1:7">
      <c r="A5" s="19" t="s">
        <v>18</v>
      </c>
      <c r="B5" s="19">
        <v>285</v>
      </c>
      <c r="C5" s="19">
        <v>20</v>
      </c>
      <c r="D5" s="19">
        <v>15</v>
      </c>
      <c r="E5" s="19">
        <v>340</v>
      </c>
      <c r="F5" s="19">
        <v>235</v>
      </c>
      <c r="G5" s="19">
        <v>30</v>
      </c>
    </row>
    <row r="6" spans="1:7">
      <c r="A6" s="19" t="s">
        <v>19</v>
      </c>
      <c r="B6" s="19">
        <v>380</v>
      </c>
      <c r="C6" s="19">
        <v>35</v>
      </c>
      <c r="D6" s="19">
        <v>30</v>
      </c>
      <c r="E6" s="19">
        <v>680</v>
      </c>
      <c r="F6" s="19">
        <v>480</v>
      </c>
      <c r="G6" s="19">
        <v>60</v>
      </c>
    </row>
    <row r="7" spans="1:7">
      <c r="A7" s="19" t="s">
        <v>20</v>
      </c>
      <c r="B7" s="19">
        <v>160</v>
      </c>
      <c r="C7" s="19">
        <v>20</v>
      </c>
      <c r="D7" s="19">
        <v>15</v>
      </c>
      <c r="E7" s="19">
        <v>225</v>
      </c>
      <c r="F7" s="19">
        <v>185</v>
      </c>
      <c r="G7" s="19">
        <v>10</v>
      </c>
    </row>
    <row r="8" spans="1:7">
      <c r="A8" s="19" t="s">
        <v>21</v>
      </c>
      <c r="B8" s="19">
        <v>585</v>
      </c>
      <c r="C8" s="19">
        <v>35</v>
      </c>
      <c r="D8" s="19">
        <v>40</v>
      </c>
      <c r="E8" s="19">
        <v>1375</v>
      </c>
      <c r="F8" s="19">
        <v>750</v>
      </c>
      <c r="G8" s="19">
        <v>40</v>
      </c>
    </row>
    <row r="9" spans="1:7">
      <c r="A9" s="19" t="s">
        <v>22</v>
      </c>
      <c r="B9" s="19">
        <v>100</v>
      </c>
      <c r="C9" s="19">
        <v>5</v>
      </c>
      <c r="D9" s="19">
        <v>5</v>
      </c>
      <c r="E9" s="19">
        <v>140</v>
      </c>
      <c r="F9" s="19">
        <v>100</v>
      </c>
      <c r="G9" s="19">
        <v>10</v>
      </c>
    </row>
    <row r="10" spans="1:7">
      <c r="A10" s="19" t="s">
        <v>23</v>
      </c>
      <c r="B10" s="19">
        <v>200</v>
      </c>
      <c r="C10" s="19">
        <v>20</v>
      </c>
      <c r="D10" s="19">
        <v>25</v>
      </c>
      <c r="E10" s="19">
        <v>475</v>
      </c>
      <c r="F10" s="19">
        <v>275</v>
      </c>
      <c r="G10" s="19">
        <v>30</v>
      </c>
    </row>
    <row r="11" spans="1:7">
      <c r="A11" s="19" t="s">
        <v>24</v>
      </c>
      <c r="B11" s="19">
        <v>210</v>
      </c>
      <c r="C11" s="19">
        <v>10</v>
      </c>
      <c r="D11" s="19">
        <v>15</v>
      </c>
      <c r="E11" s="19">
        <v>410</v>
      </c>
      <c r="F11" s="19">
        <v>230</v>
      </c>
      <c r="G11" s="19">
        <v>20</v>
      </c>
    </row>
    <row r="12" spans="1:7">
      <c r="A12" s="19" t="s">
        <v>25</v>
      </c>
      <c r="B12" s="19">
        <v>265</v>
      </c>
      <c r="C12" s="19">
        <v>30</v>
      </c>
      <c r="D12" s="19">
        <v>20</v>
      </c>
      <c r="E12" s="19">
        <v>545</v>
      </c>
      <c r="F12" s="19">
        <v>370</v>
      </c>
      <c r="G12" s="19">
        <v>25</v>
      </c>
    </row>
    <row r="13" spans="1:7">
      <c r="A13" s="19" t="s">
        <v>26</v>
      </c>
      <c r="B13" s="19">
        <v>190</v>
      </c>
      <c r="C13" s="19">
        <v>30</v>
      </c>
      <c r="D13" s="19">
        <v>15</v>
      </c>
      <c r="E13" s="19">
        <v>395</v>
      </c>
      <c r="F13" s="19">
        <v>270</v>
      </c>
      <c r="G13" s="19">
        <v>35</v>
      </c>
    </row>
    <row r="14" spans="1:7">
      <c r="A14" s="19" t="s">
        <v>27</v>
      </c>
      <c r="B14" s="19">
        <v>75</v>
      </c>
      <c r="C14" s="19">
        <v>5</v>
      </c>
      <c r="D14" s="19">
        <v>5</v>
      </c>
      <c r="E14" s="19">
        <v>170</v>
      </c>
      <c r="F14" s="19">
        <v>95</v>
      </c>
      <c r="G14" s="19">
        <v>5</v>
      </c>
    </row>
    <row r="15" spans="1:7">
      <c r="A15" s="19" t="s">
        <v>28</v>
      </c>
      <c r="B15" s="19">
        <v>400</v>
      </c>
      <c r="C15" s="19">
        <v>140</v>
      </c>
      <c r="D15" s="19">
        <v>40</v>
      </c>
      <c r="E15" s="19">
        <v>870</v>
      </c>
      <c r="F15" s="19">
        <v>440</v>
      </c>
      <c r="G15" s="19">
        <v>45</v>
      </c>
    </row>
    <row r="16" spans="1:7">
      <c r="A16" s="19" t="s">
        <v>30</v>
      </c>
      <c r="B16" s="19">
        <v>335</v>
      </c>
      <c r="C16" s="19">
        <v>20</v>
      </c>
      <c r="D16" s="19">
        <v>10</v>
      </c>
      <c r="E16" s="19">
        <v>690</v>
      </c>
      <c r="F16" s="19">
        <v>460</v>
      </c>
      <c r="G16" s="19">
        <v>20</v>
      </c>
    </row>
    <row r="17" spans="1:7">
      <c r="A17" s="19" t="s">
        <v>29</v>
      </c>
      <c r="B17" s="19">
        <v>415</v>
      </c>
      <c r="C17" s="19">
        <v>40</v>
      </c>
      <c r="D17" s="19">
        <v>25</v>
      </c>
      <c r="E17" s="19">
        <v>830</v>
      </c>
      <c r="F17" s="19">
        <v>650</v>
      </c>
      <c r="G17" s="19">
        <v>35</v>
      </c>
    </row>
    <row r="18" spans="1:7">
      <c r="A18" s="19" t="s">
        <v>31</v>
      </c>
      <c r="B18" s="19">
        <v>250</v>
      </c>
      <c r="C18" s="19">
        <v>5</v>
      </c>
      <c r="D18" s="19">
        <v>10</v>
      </c>
      <c r="E18" s="19">
        <v>325</v>
      </c>
      <c r="F18" s="19">
        <v>305</v>
      </c>
      <c r="G18" s="19">
        <v>35</v>
      </c>
    </row>
    <row r="20" spans="1:7">
      <c r="A20" t="s">
        <v>537</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B94FE-D81A-4A46-A683-DB3EA23ACADC}">
  <dimension ref="A1:G20"/>
  <sheetViews>
    <sheetView workbookViewId="0">
      <selection activeCell="G13" sqref="G13"/>
    </sheetView>
  </sheetViews>
  <sheetFormatPr defaultRowHeight="14"/>
  <cols>
    <col min="1" max="1" width="26.6640625" customWidth="1"/>
    <col min="2" max="7" width="15.08203125" customWidth="1"/>
  </cols>
  <sheetData>
    <row r="1" spans="1:7">
      <c r="A1" s="21" t="s">
        <v>681</v>
      </c>
      <c r="B1" s="21" t="s">
        <v>554</v>
      </c>
    </row>
    <row r="3" spans="1:7">
      <c r="A3" s="19"/>
      <c r="B3" s="19" t="s">
        <v>7</v>
      </c>
      <c r="C3" s="19" t="s">
        <v>8</v>
      </c>
      <c r="D3" s="19" t="s">
        <v>9</v>
      </c>
      <c r="E3" s="19" t="s">
        <v>10</v>
      </c>
      <c r="F3" s="19" t="s">
        <v>11</v>
      </c>
      <c r="G3" s="19" t="s">
        <v>12</v>
      </c>
    </row>
    <row r="4" spans="1:7">
      <c r="A4" s="19" t="s">
        <v>17</v>
      </c>
      <c r="B4" s="43">
        <v>0.94040695959893839</v>
      </c>
      <c r="C4" s="43">
        <v>0.18178770949720671</v>
      </c>
      <c r="D4" s="43">
        <v>0.59433789954337901</v>
      </c>
      <c r="E4" s="43">
        <v>1.2216073414905451</v>
      </c>
      <c r="F4" s="43">
        <v>0.75548922056384737</v>
      </c>
      <c r="G4" s="43">
        <v>1.5928671328671329</v>
      </c>
    </row>
    <row r="5" spans="1:7">
      <c r="A5" s="19" t="s">
        <v>18</v>
      </c>
      <c r="B5" s="43">
        <v>1.4783010672128927</v>
      </c>
      <c r="C5" s="43">
        <v>0.9826362675524688</v>
      </c>
      <c r="D5" s="43">
        <v>1.2047389855609034</v>
      </c>
      <c r="E5" s="43">
        <v>0.83152451673030103</v>
      </c>
      <c r="F5" s="43">
        <v>0.85685312177849504</v>
      </c>
      <c r="G5" s="43">
        <v>1.8450198450198452</v>
      </c>
    </row>
    <row r="6" spans="1:7">
      <c r="A6" s="19" t="s">
        <v>19</v>
      </c>
      <c r="B6" s="43">
        <v>1.0950378275651058</v>
      </c>
      <c r="C6" s="43">
        <v>0.95534081567601126</v>
      </c>
      <c r="D6" s="43">
        <v>1.3385988728454481</v>
      </c>
      <c r="E6" s="43">
        <v>0.92391612970033443</v>
      </c>
      <c r="F6" s="43">
        <v>0.97231559918127086</v>
      </c>
      <c r="G6" s="43">
        <v>2.0500220500220503</v>
      </c>
    </row>
    <row r="7" spans="1:7">
      <c r="A7" s="19" t="s">
        <v>20</v>
      </c>
      <c r="B7" s="43">
        <v>1.248258781614652</v>
      </c>
      <c r="C7" s="43">
        <v>1.4779488577008675</v>
      </c>
      <c r="D7" s="43">
        <v>1.8120057912907894</v>
      </c>
      <c r="E7" s="43">
        <v>0.82764725033234765</v>
      </c>
      <c r="F7" s="43">
        <v>1.0145579689627742</v>
      </c>
      <c r="G7" s="43">
        <v>0.92500994940019332</v>
      </c>
    </row>
    <row r="8" spans="1:7">
      <c r="A8" s="19" t="s">
        <v>21</v>
      </c>
      <c r="B8" s="43">
        <v>0.99356704237922866</v>
      </c>
      <c r="C8" s="43">
        <v>0.56305927720373761</v>
      </c>
      <c r="D8" s="43">
        <v>1.0519254859174849</v>
      </c>
      <c r="E8" s="43">
        <v>1.1010882297931821</v>
      </c>
      <c r="F8" s="43">
        <v>0.89541231893629192</v>
      </c>
      <c r="G8" s="43">
        <v>0.80549538956618594</v>
      </c>
    </row>
    <row r="9" spans="1:7">
      <c r="A9" s="19" t="s">
        <v>22</v>
      </c>
      <c r="B9" s="43">
        <v>1.3327763032864772</v>
      </c>
      <c r="C9" s="43">
        <v>0.63120732464307883</v>
      </c>
      <c r="D9" s="43">
        <v>1.0318366311516995</v>
      </c>
      <c r="E9" s="43">
        <v>0.87975837350142128</v>
      </c>
      <c r="F9" s="43">
        <v>0.9368665929611204</v>
      </c>
      <c r="G9" s="43">
        <v>1.5802253302253302</v>
      </c>
    </row>
    <row r="10" spans="1:7">
      <c r="A10" s="19" t="s">
        <v>23</v>
      </c>
      <c r="B10" s="43">
        <v>0.93619408621098898</v>
      </c>
      <c r="C10" s="43">
        <v>0.88676931462052055</v>
      </c>
      <c r="D10" s="43">
        <v>1.8120057912907896</v>
      </c>
      <c r="E10" s="43">
        <v>1.048353183754307</v>
      </c>
      <c r="F10" s="43">
        <v>0.9048760263722041</v>
      </c>
      <c r="G10" s="43">
        <v>1.6650179089203481</v>
      </c>
    </row>
    <row r="11" spans="1:7">
      <c r="A11" s="19" t="s">
        <v>24</v>
      </c>
      <c r="B11" s="43">
        <v>1.1257864640051136</v>
      </c>
      <c r="C11" s="43">
        <v>0.50778689803689026</v>
      </c>
      <c r="D11" s="43">
        <v>1.2451212979260733</v>
      </c>
      <c r="E11" s="43">
        <v>1.0363314918500381</v>
      </c>
      <c r="F11" s="43">
        <v>0.86673244577855602</v>
      </c>
      <c r="G11" s="43">
        <v>1.2712427237566901</v>
      </c>
    </row>
    <row r="12" spans="1:7">
      <c r="A12" s="19" t="s">
        <v>25</v>
      </c>
      <c r="B12" s="43">
        <v>1.0131223851277287</v>
      </c>
      <c r="C12" s="43">
        <v>1.0863807340470519</v>
      </c>
      <c r="D12" s="43">
        <v>1.1839400389310337</v>
      </c>
      <c r="E12" s="43">
        <v>0.98240519568001627</v>
      </c>
      <c r="F12" s="43">
        <v>0.99434765085594601</v>
      </c>
      <c r="G12" s="43">
        <v>1.1332293204803165</v>
      </c>
    </row>
    <row r="13" spans="1:7">
      <c r="A13" s="19" t="s">
        <v>26</v>
      </c>
      <c r="B13" s="43">
        <v>0.9749935737411235</v>
      </c>
      <c r="C13" s="43">
        <v>1.458190183132674</v>
      </c>
      <c r="D13" s="43">
        <v>1.191854076624423</v>
      </c>
      <c r="E13" s="43">
        <v>0.9557039015424148</v>
      </c>
      <c r="F13" s="43">
        <v>0.97394045813712171</v>
      </c>
      <c r="G13" s="43">
        <v>2.1295015145282523</v>
      </c>
    </row>
    <row r="14" spans="1:7">
      <c r="A14" s="19" t="s">
        <v>27</v>
      </c>
      <c r="B14" s="43">
        <v>1.0136608503868982</v>
      </c>
      <c r="C14" s="43">
        <v>0.6400975686521363</v>
      </c>
      <c r="D14" s="43">
        <v>1.0463695414496108</v>
      </c>
      <c r="E14" s="43">
        <v>1.08332419433173</v>
      </c>
      <c r="F14" s="43">
        <v>0.90255880223296658</v>
      </c>
      <c r="G14" s="43">
        <v>0.80124101250861812</v>
      </c>
    </row>
    <row r="15" spans="1:7">
      <c r="A15" s="19" t="s">
        <v>28</v>
      </c>
      <c r="B15" s="43">
        <v>0.99183352802714597</v>
      </c>
      <c r="C15" s="43">
        <v>3.2881497841872016</v>
      </c>
      <c r="D15" s="43">
        <v>1.5357568463653204</v>
      </c>
      <c r="E15" s="43">
        <v>1.0171292823205802</v>
      </c>
      <c r="F15" s="43">
        <v>0.76692335051701022</v>
      </c>
      <c r="G15" s="43">
        <v>1.3229793462351604</v>
      </c>
    </row>
    <row r="16" spans="1:7">
      <c r="A16" s="19" t="s">
        <v>30</v>
      </c>
      <c r="B16" s="43">
        <v>1.0471193627123723</v>
      </c>
      <c r="C16" s="43">
        <v>0.59214237621239962</v>
      </c>
      <c r="D16" s="43">
        <v>0.48398851754346817</v>
      </c>
      <c r="E16" s="43">
        <v>1.0169007909620895</v>
      </c>
      <c r="F16" s="43">
        <v>1.0107173146212476</v>
      </c>
      <c r="G16" s="43">
        <v>0.74121318420992688</v>
      </c>
    </row>
    <row r="17" spans="1:7">
      <c r="A17" s="19" t="s">
        <v>29</v>
      </c>
      <c r="B17" s="43">
        <v>0.99807909629573799</v>
      </c>
      <c r="C17" s="43">
        <v>0.91121658895842961</v>
      </c>
      <c r="D17" s="43">
        <v>0.93098041908424023</v>
      </c>
      <c r="E17" s="43">
        <v>0.9411808163344958</v>
      </c>
      <c r="F17" s="43">
        <v>1.0988811165559005</v>
      </c>
      <c r="G17" s="43">
        <v>0.99803705066862969</v>
      </c>
    </row>
    <row r="18" spans="1:7">
      <c r="A18" s="19" t="s">
        <v>31</v>
      </c>
      <c r="B18" s="43">
        <v>1.2897835193094942</v>
      </c>
      <c r="C18" s="43">
        <v>0.24433831921667568</v>
      </c>
      <c r="D18" s="43">
        <v>0.79884126282712231</v>
      </c>
      <c r="E18" s="43">
        <v>0.79056628033537868</v>
      </c>
      <c r="F18" s="43">
        <v>1.1061070097540968</v>
      </c>
      <c r="G18" s="43">
        <v>2.1409504474020604</v>
      </c>
    </row>
    <row r="20" spans="1:7">
      <c r="A20" t="s">
        <v>537</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20DD1-861E-48AD-944E-E2447DA2DD02}">
  <dimension ref="A1:P25"/>
  <sheetViews>
    <sheetView workbookViewId="0">
      <selection activeCell="P9" sqref="P9"/>
    </sheetView>
  </sheetViews>
  <sheetFormatPr defaultColWidth="6.9140625" defaultRowHeight="12.5"/>
  <cols>
    <col min="1" max="1" width="24.33203125" style="11" customWidth="1"/>
    <col min="2" max="2" width="24.1640625" style="11" customWidth="1"/>
    <col min="3" max="3" width="24" style="11" customWidth="1"/>
    <col min="4" max="4" width="18.1640625" style="11" customWidth="1"/>
    <col min="5" max="5" width="16.6640625" style="11" customWidth="1"/>
    <col min="6" max="6" width="19.83203125" style="11" customWidth="1"/>
    <col min="7" max="7" width="20.4140625" style="11" customWidth="1"/>
    <col min="8" max="8" width="11.6640625" style="11" customWidth="1"/>
    <col min="9" max="9" width="19.1640625" style="11" customWidth="1"/>
    <col min="10" max="10" width="11.83203125" style="11" customWidth="1"/>
    <col min="11" max="11" width="14" style="11" customWidth="1"/>
    <col min="12" max="12" width="13.4140625" style="11" customWidth="1"/>
    <col min="13" max="13" width="19.4140625" style="11" customWidth="1"/>
    <col min="14" max="14" width="23.4140625" style="11" customWidth="1"/>
    <col min="15" max="15" width="16.6640625" style="11" customWidth="1"/>
    <col min="16" max="16" width="21.4140625" style="11" customWidth="1"/>
    <col min="17" max="16384" width="6.9140625" style="11"/>
  </cols>
  <sheetData>
    <row r="1" spans="1:16" ht="14">
      <c r="A1" s="195" t="s">
        <v>832</v>
      </c>
      <c r="B1" s="195" t="s">
        <v>152</v>
      </c>
      <c r="C1" s="196"/>
      <c r="D1" s="196"/>
      <c r="E1" s="196"/>
      <c r="F1" s="196"/>
      <c r="G1" s="196"/>
      <c r="H1" s="196"/>
      <c r="I1" s="196"/>
      <c r="J1" s="196"/>
      <c r="K1" s="196"/>
      <c r="L1" s="196"/>
      <c r="M1" s="196"/>
      <c r="N1" s="196"/>
      <c r="O1" s="196"/>
      <c r="P1" s="196"/>
    </row>
    <row r="2" spans="1:16" ht="14">
      <c r="A2" s="196"/>
      <c r="B2" s="196"/>
      <c r="C2" s="196"/>
      <c r="D2" s="196"/>
      <c r="E2" s="196"/>
      <c r="F2" s="196"/>
      <c r="G2" s="196"/>
      <c r="H2" s="196"/>
      <c r="I2" s="196"/>
      <c r="J2" s="196"/>
      <c r="K2" s="196"/>
      <c r="L2" s="196"/>
      <c r="M2" s="196"/>
      <c r="N2" s="196"/>
      <c r="O2" s="196"/>
      <c r="P2" s="196"/>
    </row>
    <row r="3" spans="1:16" ht="14">
      <c r="A3" s="197"/>
      <c r="B3" s="197" t="s">
        <v>17</v>
      </c>
      <c r="C3" s="197" t="s">
        <v>18</v>
      </c>
      <c r="D3" s="197" t="s">
        <v>19</v>
      </c>
      <c r="E3" s="197" t="s">
        <v>20</v>
      </c>
      <c r="F3" s="197" t="s">
        <v>21</v>
      </c>
      <c r="G3" s="197" t="s">
        <v>22</v>
      </c>
      <c r="H3" s="197" t="s">
        <v>23</v>
      </c>
      <c r="I3" s="197" t="s">
        <v>24</v>
      </c>
      <c r="J3" s="197" t="s">
        <v>25</v>
      </c>
      <c r="K3" s="197" t="s">
        <v>26</v>
      </c>
      <c r="L3" s="197" t="s">
        <v>27</v>
      </c>
      <c r="M3" s="197" t="s">
        <v>28</v>
      </c>
      <c r="N3" s="197" t="s">
        <v>29</v>
      </c>
      <c r="O3" s="197" t="s">
        <v>30</v>
      </c>
      <c r="P3" s="197" t="s">
        <v>31</v>
      </c>
    </row>
    <row r="4" spans="1:16" ht="14">
      <c r="A4" s="198" t="s">
        <v>7</v>
      </c>
      <c r="B4" s="200">
        <v>1000</v>
      </c>
      <c r="C4" s="200">
        <v>1250</v>
      </c>
      <c r="D4" s="200">
        <v>2000</v>
      </c>
      <c r="E4" s="200">
        <v>600</v>
      </c>
      <c r="F4" s="200">
        <v>3500</v>
      </c>
      <c r="G4" s="200">
        <v>400</v>
      </c>
      <c r="H4" s="200">
        <v>600</v>
      </c>
      <c r="I4" s="200">
        <v>1000</v>
      </c>
      <c r="J4" s="200">
        <v>1250</v>
      </c>
      <c r="K4" s="200">
        <v>1500</v>
      </c>
      <c r="L4" s="200">
        <v>200</v>
      </c>
      <c r="M4" s="200">
        <v>2500</v>
      </c>
      <c r="N4" s="200">
        <v>3000</v>
      </c>
      <c r="O4" s="200">
        <v>2500</v>
      </c>
      <c r="P4" s="200">
        <v>1500</v>
      </c>
    </row>
    <row r="5" spans="1:16" ht="14">
      <c r="A5" s="198" t="s">
        <v>8</v>
      </c>
      <c r="B5" s="200">
        <v>15</v>
      </c>
      <c r="C5" s="200">
        <v>30</v>
      </c>
      <c r="D5" s="200">
        <v>200</v>
      </c>
      <c r="E5" s="200">
        <v>80</v>
      </c>
      <c r="F5" s="200">
        <v>135</v>
      </c>
      <c r="G5" s="200">
        <v>10</v>
      </c>
      <c r="H5" s="200">
        <v>115</v>
      </c>
      <c r="I5" s="200">
        <v>50</v>
      </c>
      <c r="J5" s="200">
        <v>120</v>
      </c>
      <c r="K5" s="200">
        <v>200</v>
      </c>
      <c r="L5" s="200">
        <v>15</v>
      </c>
      <c r="M5" s="200">
        <v>1010</v>
      </c>
      <c r="N5" s="200">
        <v>110</v>
      </c>
      <c r="O5" s="200">
        <v>35</v>
      </c>
      <c r="P5" s="200">
        <v>50</v>
      </c>
    </row>
    <row r="6" spans="1:16" ht="14">
      <c r="A6" s="198" t="s">
        <v>9</v>
      </c>
      <c r="B6" s="200">
        <v>150</v>
      </c>
      <c r="C6" s="200">
        <v>75</v>
      </c>
      <c r="D6" s="200">
        <v>250</v>
      </c>
      <c r="E6" s="200">
        <v>40</v>
      </c>
      <c r="F6" s="200">
        <v>200</v>
      </c>
      <c r="G6" s="200">
        <v>0</v>
      </c>
      <c r="H6" s="200">
        <v>125</v>
      </c>
      <c r="I6" s="200">
        <v>100</v>
      </c>
      <c r="J6" s="200">
        <v>15</v>
      </c>
      <c r="K6" s="200">
        <v>25</v>
      </c>
      <c r="L6" s="200">
        <v>25</v>
      </c>
      <c r="M6" s="200">
        <v>100</v>
      </c>
      <c r="N6" s="200">
        <v>50</v>
      </c>
      <c r="O6" s="200">
        <v>40</v>
      </c>
      <c r="P6" s="200">
        <v>15</v>
      </c>
    </row>
    <row r="7" spans="1:16" ht="14">
      <c r="A7" s="198" t="s">
        <v>10</v>
      </c>
      <c r="B7" s="200">
        <v>7875</v>
      </c>
      <c r="C7" s="200">
        <v>2085</v>
      </c>
      <c r="D7" s="200">
        <v>7700</v>
      </c>
      <c r="E7" s="200">
        <v>1810</v>
      </c>
      <c r="F7" s="200">
        <v>12400</v>
      </c>
      <c r="G7" s="200">
        <v>540</v>
      </c>
      <c r="H7" s="200">
        <v>1855</v>
      </c>
      <c r="I7" s="200">
        <v>3725</v>
      </c>
      <c r="J7" s="200">
        <v>4625</v>
      </c>
      <c r="K7" s="200">
        <v>2555</v>
      </c>
      <c r="L7" s="200">
        <v>1260</v>
      </c>
      <c r="M7" s="200">
        <v>6350</v>
      </c>
      <c r="N7" s="200">
        <v>7810</v>
      </c>
      <c r="O7" s="200">
        <v>9260</v>
      </c>
      <c r="P7" s="200">
        <v>1895</v>
      </c>
    </row>
    <row r="8" spans="1:16" ht="14">
      <c r="A8" s="198" t="s">
        <v>11</v>
      </c>
      <c r="B8" s="200">
        <v>350</v>
      </c>
      <c r="C8" s="200">
        <v>300</v>
      </c>
      <c r="D8" s="200">
        <v>2500</v>
      </c>
      <c r="E8" s="200">
        <v>700</v>
      </c>
      <c r="F8" s="200">
        <v>2000</v>
      </c>
      <c r="G8" s="200">
        <v>225</v>
      </c>
      <c r="H8" s="200">
        <v>600</v>
      </c>
      <c r="I8" s="200">
        <v>500</v>
      </c>
      <c r="J8" s="200">
        <v>900</v>
      </c>
      <c r="K8" s="200">
        <v>700</v>
      </c>
      <c r="L8" s="200">
        <v>200</v>
      </c>
      <c r="M8" s="200">
        <v>1500</v>
      </c>
      <c r="N8" s="200">
        <v>2250</v>
      </c>
      <c r="O8" s="200">
        <v>700</v>
      </c>
      <c r="P8" s="200">
        <v>1250</v>
      </c>
    </row>
    <row r="9" spans="1:16" ht="14">
      <c r="A9" s="198" t="s">
        <v>12</v>
      </c>
      <c r="B9" s="200">
        <v>240</v>
      </c>
      <c r="C9" s="200">
        <v>120</v>
      </c>
      <c r="D9" s="200">
        <v>400</v>
      </c>
      <c r="E9" s="200">
        <v>150</v>
      </c>
      <c r="F9" s="200">
        <v>300</v>
      </c>
      <c r="G9" s="200">
        <v>25</v>
      </c>
      <c r="H9" s="200">
        <v>110</v>
      </c>
      <c r="I9" s="200">
        <v>165</v>
      </c>
      <c r="J9" s="200">
        <v>140</v>
      </c>
      <c r="K9" s="200">
        <v>250</v>
      </c>
      <c r="L9" s="200">
        <v>20</v>
      </c>
      <c r="M9" s="200">
        <v>380</v>
      </c>
      <c r="N9" s="200">
        <v>275</v>
      </c>
      <c r="O9" s="200">
        <v>135</v>
      </c>
      <c r="P9" s="200">
        <v>175</v>
      </c>
    </row>
    <row r="10" spans="1:16" ht="14">
      <c r="A10" s="198" t="s">
        <v>13</v>
      </c>
      <c r="B10" s="200">
        <v>9630</v>
      </c>
      <c r="C10" s="200">
        <v>3860</v>
      </c>
      <c r="D10" s="200">
        <v>13050</v>
      </c>
      <c r="E10" s="200">
        <v>3380</v>
      </c>
      <c r="F10" s="200">
        <v>18535</v>
      </c>
      <c r="G10" s="200">
        <v>1200</v>
      </c>
      <c r="H10" s="200">
        <v>3405</v>
      </c>
      <c r="I10" s="200">
        <v>5540</v>
      </c>
      <c r="J10" s="200">
        <v>7050</v>
      </c>
      <c r="K10" s="200">
        <v>5230</v>
      </c>
      <c r="L10" s="200">
        <v>1720</v>
      </c>
      <c r="M10" s="200">
        <v>11840</v>
      </c>
      <c r="N10" s="200">
        <v>13495</v>
      </c>
      <c r="O10" s="200">
        <v>12670</v>
      </c>
      <c r="P10" s="200">
        <v>4885</v>
      </c>
    </row>
    <row r="11" spans="1:16" ht="14.5">
      <c r="A11" s="196"/>
      <c r="B11" s="201"/>
      <c r="C11" s="201"/>
      <c r="D11" s="201"/>
      <c r="E11" s="201"/>
      <c r="F11" s="201"/>
      <c r="G11" s="201"/>
      <c r="H11" s="201"/>
      <c r="I11" s="201"/>
      <c r="J11" s="201"/>
      <c r="K11" s="201"/>
      <c r="L11" s="201"/>
      <c r="M11" s="201"/>
      <c r="N11" s="201"/>
      <c r="O11" s="201"/>
      <c r="P11" s="201"/>
    </row>
    <row r="12" spans="1:16" ht="14">
      <c r="A12" s="195" t="s">
        <v>833</v>
      </c>
      <c r="B12" s="195" t="s">
        <v>831</v>
      </c>
      <c r="C12" s="196"/>
      <c r="D12" s="196"/>
      <c r="E12" s="196"/>
      <c r="F12" s="196"/>
      <c r="G12" s="196"/>
      <c r="H12" s="196"/>
      <c r="I12" s="196"/>
      <c r="J12" s="196"/>
      <c r="K12" s="196"/>
      <c r="L12" s="196"/>
      <c r="M12" s="196"/>
      <c r="N12" s="196"/>
      <c r="O12" s="196"/>
      <c r="P12" s="196"/>
    </row>
    <row r="13" spans="1:16" ht="14">
      <c r="A13" s="196"/>
      <c r="B13" s="196"/>
      <c r="C13" s="196"/>
      <c r="D13" s="196"/>
      <c r="E13" s="196"/>
      <c r="F13" s="196"/>
      <c r="G13" s="196"/>
      <c r="H13" s="196"/>
      <c r="I13" s="196"/>
      <c r="J13" s="196"/>
      <c r="K13" s="196"/>
      <c r="L13" s="196"/>
      <c r="M13" s="196"/>
      <c r="N13" s="196"/>
      <c r="O13" s="196"/>
      <c r="P13" s="196"/>
    </row>
    <row r="14" spans="1:16" ht="14">
      <c r="A14" s="202"/>
      <c r="B14" s="197" t="s">
        <v>17</v>
      </c>
      <c r="C14" s="197" t="s">
        <v>18</v>
      </c>
      <c r="D14" s="197" t="s">
        <v>19</v>
      </c>
      <c r="E14" s="197" t="s">
        <v>20</v>
      </c>
      <c r="F14" s="197" t="s">
        <v>21</v>
      </c>
      <c r="G14" s="197" t="s">
        <v>22</v>
      </c>
      <c r="H14" s="197" t="s">
        <v>23</v>
      </c>
      <c r="I14" s="197" t="s">
        <v>24</v>
      </c>
      <c r="J14" s="197" t="s">
        <v>25</v>
      </c>
      <c r="K14" s="197" t="s">
        <v>26</v>
      </c>
      <c r="L14" s="197" t="s">
        <v>27</v>
      </c>
      <c r="M14" s="197" t="s">
        <v>28</v>
      </c>
      <c r="N14" s="197" t="s">
        <v>29</v>
      </c>
      <c r="O14" s="197" t="s">
        <v>30</v>
      </c>
      <c r="P14" s="197" t="s">
        <v>31</v>
      </c>
    </row>
    <row r="15" spans="1:16" ht="14">
      <c r="A15" s="202" t="s">
        <v>7</v>
      </c>
      <c r="B15" s="203">
        <v>4.3859649122807015E-2</v>
      </c>
      <c r="C15" s="203">
        <v>5.4824561403508769E-2</v>
      </c>
      <c r="D15" s="203">
        <v>8.771929824561403E-2</v>
      </c>
      <c r="E15" s="203">
        <v>2.6315789473684209E-2</v>
      </c>
      <c r="F15" s="203">
        <v>0.15350877192982457</v>
      </c>
      <c r="G15" s="203">
        <v>1.7543859649122806E-2</v>
      </c>
      <c r="H15" s="203">
        <v>2.6315789473684209E-2</v>
      </c>
      <c r="I15" s="203">
        <v>4.3859649122807015E-2</v>
      </c>
      <c r="J15" s="203">
        <v>5.4824561403508769E-2</v>
      </c>
      <c r="K15" s="203">
        <v>6.5789473684210523E-2</v>
      </c>
      <c r="L15" s="203">
        <v>8.771929824561403E-3</v>
      </c>
      <c r="M15" s="203">
        <v>0.10964912280701754</v>
      </c>
      <c r="N15" s="203">
        <v>0.13157894736842105</v>
      </c>
      <c r="O15" s="203">
        <v>0.10964912280701754</v>
      </c>
      <c r="P15" s="203">
        <v>6.5789473684210523E-2</v>
      </c>
    </row>
    <row r="16" spans="1:16" ht="14">
      <c r="A16" s="202" t="s">
        <v>8</v>
      </c>
      <c r="B16" s="203">
        <v>6.8965517241379301E-3</v>
      </c>
      <c r="C16" s="203">
        <v>1.3793103448275862E-2</v>
      </c>
      <c r="D16" s="203">
        <v>9.1954022988505746E-2</v>
      </c>
      <c r="E16" s="203">
        <v>3.6781609195402298E-2</v>
      </c>
      <c r="F16" s="203">
        <v>6.2068965517241378E-2</v>
      </c>
      <c r="G16" s="203">
        <v>4.5977011494252873E-3</v>
      </c>
      <c r="H16" s="203">
        <v>5.2873563218390804E-2</v>
      </c>
      <c r="I16" s="203">
        <v>2.2988505747126436E-2</v>
      </c>
      <c r="J16" s="203">
        <v>5.5172413793103448E-2</v>
      </c>
      <c r="K16" s="203">
        <v>9.1954022988505746E-2</v>
      </c>
      <c r="L16" s="203">
        <v>6.8965517241379309E-3</v>
      </c>
      <c r="M16" s="203">
        <v>0.46436781609195404</v>
      </c>
      <c r="N16" s="203">
        <v>5.057471264367816E-2</v>
      </c>
      <c r="O16" s="203">
        <v>1.6091954022988506E-2</v>
      </c>
      <c r="P16" s="203">
        <v>2.2988505747126436E-2</v>
      </c>
    </row>
    <row r="17" spans="1:16" ht="14">
      <c r="A17" s="202" t="s">
        <v>9</v>
      </c>
      <c r="B17" s="203">
        <v>0.12396694214876033</v>
      </c>
      <c r="C17" s="203">
        <v>6.1983471074380167E-2</v>
      </c>
      <c r="D17" s="203">
        <v>0.20661157024793389</v>
      </c>
      <c r="E17" s="203">
        <v>3.3057851239669422E-2</v>
      </c>
      <c r="F17" s="203">
        <v>0.16528925619834711</v>
      </c>
      <c r="G17" s="203">
        <v>0</v>
      </c>
      <c r="H17" s="203">
        <v>0.10330578512396695</v>
      </c>
      <c r="I17" s="203">
        <v>8.2644628099173556E-2</v>
      </c>
      <c r="J17" s="203">
        <v>1.2396694214876033E-2</v>
      </c>
      <c r="K17" s="203">
        <v>2.0661157024793389E-2</v>
      </c>
      <c r="L17" s="203">
        <v>2.0661157024793389E-2</v>
      </c>
      <c r="M17" s="203">
        <v>8.2644628099173556E-2</v>
      </c>
      <c r="N17" s="203">
        <v>4.1322314049586778E-2</v>
      </c>
      <c r="O17" s="203">
        <v>3.3057851239669422E-2</v>
      </c>
      <c r="P17" s="203">
        <v>1.2396694214876033E-2</v>
      </c>
    </row>
    <row r="18" spans="1:16" ht="14">
      <c r="A18" s="202" t="s">
        <v>10</v>
      </c>
      <c r="B18" s="203">
        <v>0.1097637466025507</v>
      </c>
      <c r="C18" s="203">
        <v>2.9061258624294376E-2</v>
      </c>
      <c r="D18" s="203">
        <v>0.10732455223360512</v>
      </c>
      <c r="E18" s="203">
        <v>2.5228238901665621E-2</v>
      </c>
      <c r="F18" s="203">
        <v>0.17283434385671476</v>
      </c>
      <c r="G18" s="203">
        <v>7.5266569098891905E-3</v>
      </c>
      <c r="H18" s="203">
        <v>2.5855460310823055E-2</v>
      </c>
      <c r="I18" s="203">
        <v>5.1919994424698586E-2</v>
      </c>
      <c r="J18" s="203">
        <v>6.4464422607847238E-2</v>
      </c>
      <c r="K18" s="203">
        <v>3.5612237786605341E-2</v>
      </c>
      <c r="L18" s="203">
        <v>1.7562199456408113E-2</v>
      </c>
      <c r="M18" s="203">
        <v>8.850790995888215E-2</v>
      </c>
      <c r="N18" s="203">
        <v>0.10885776012265663</v>
      </c>
      <c r="O18" s="203">
        <v>0.1290682277510628</v>
      </c>
      <c r="P18" s="203">
        <v>2.6412990452296326E-2</v>
      </c>
    </row>
    <row r="19" spans="1:16" ht="14">
      <c r="A19" s="202" t="s">
        <v>11</v>
      </c>
      <c r="B19" s="203">
        <v>2.385008517887564E-2</v>
      </c>
      <c r="C19" s="203">
        <v>2.0442930153321975E-2</v>
      </c>
      <c r="D19" s="203">
        <v>0.17035775127768313</v>
      </c>
      <c r="E19" s="203">
        <v>4.770017035775128E-2</v>
      </c>
      <c r="F19" s="203">
        <v>0.1362862010221465</v>
      </c>
      <c r="G19" s="203">
        <v>1.5332197614991482E-2</v>
      </c>
      <c r="H19" s="203">
        <v>4.0885860306643949E-2</v>
      </c>
      <c r="I19" s="203">
        <v>3.4071550255536626E-2</v>
      </c>
      <c r="J19" s="203">
        <v>6.1328790459965928E-2</v>
      </c>
      <c r="K19" s="203">
        <v>4.770017035775128E-2</v>
      </c>
      <c r="L19" s="203">
        <v>1.3628620102214651E-2</v>
      </c>
      <c r="M19" s="203">
        <v>0.10221465076660988</v>
      </c>
      <c r="N19" s="203">
        <v>0.15332197614991483</v>
      </c>
      <c r="O19" s="203">
        <v>4.770017035775128E-2</v>
      </c>
      <c r="P19" s="203">
        <v>8.5178875638841564E-2</v>
      </c>
    </row>
    <row r="20" spans="1:16" ht="14">
      <c r="A20" s="202" t="s">
        <v>12</v>
      </c>
      <c r="B20" s="203">
        <v>8.3188908145580595E-2</v>
      </c>
      <c r="C20" s="203">
        <v>4.1594454072790298E-2</v>
      </c>
      <c r="D20" s="203">
        <v>0.13864818024263431</v>
      </c>
      <c r="E20" s="203">
        <v>5.1993067590987867E-2</v>
      </c>
      <c r="F20" s="203">
        <v>0.10398613518197573</v>
      </c>
      <c r="G20" s="203">
        <v>8.6655112651646445E-3</v>
      </c>
      <c r="H20" s="203">
        <v>3.8128249566724434E-2</v>
      </c>
      <c r="I20" s="203">
        <v>5.7192374350086658E-2</v>
      </c>
      <c r="J20" s="203">
        <v>4.852686308492201E-2</v>
      </c>
      <c r="K20" s="203">
        <v>8.6655112651646451E-2</v>
      </c>
      <c r="L20" s="203">
        <v>6.9324090121317154E-3</v>
      </c>
      <c r="M20" s="203">
        <v>0.1317157712305026</v>
      </c>
      <c r="N20" s="203">
        <v>9.5320623916811092E-2</v>
      </c>
      <c r="O20" s="203">
        <v>4.6793760831889082E-2</v>
      </c>
      <c r="P20" s="203">
        <v>6.0658578856152515E-2</v>
      </c>
    </row>
    <row r="21" spans="1:16" ht="14">
      <c r="A21" s="202" t="s">
        <v>13</v>
      </c>
      <c r="B21" s="203">
        <v>8.3383842756948656E-2</v>
      </c>
      <c r="C21" s="203">
        <v>3.3422807169451903E-2</v>
      </c>
      <c r="D21" s="203">
        <v>0.1129967962594164</v>
      </c>
      <c r="E21" s="203">
        <v>2.9266603169105551E-2</v>
      </c>
      <c r="F21" s="203">
        <v>0.1604900857217075</v>
      </c>
      <c r="G21" s="203">
        <v>1.0390510000865875E-2</v>
      </c>
      <c r="H21" s="203">
        <v>2.9483072127456923E-2</v>
      </c>
      <c r="I21" s="203">
        <v>4.796952117066413E-2</v>
      </c>
      <c r="J21" s="203">
        <v>6.1044246255087017E-2</v>
      </c>
      <c r="K21" s="203">
        <v>4.5285306087107111E-2</v>
      </c>
      <c r="L21" s="203">
        <v>1.4893064334574421E-2</v>
      </c>
      <c r="M21" s="203">
        <v>0.10251969867520998</v>
      </c>
      <c r="N21" s="203">
        <v>0.11684994371807082</v>
      </c>
      <c r="O21" s="203">
        <v>0.10970646809247554</v>
      </c>
      <c r="P21" s="203">
        <v>4.2298034461858168E-2</v>
      </c>
    </row>
    <row r="22" spans="1:16" ht="14">
      <c r="A22" s="196"/>
      <c r="B22" s="196"/>
      <c r="C22" s="196"/>
      <c r="D22" s="196"/>
      <c r="E22" s="196"/>
      <c r="F22" s="196"/>
      <c r="G22" s="196"/>
      <c r="H22" s="196"/>
      <c r="I22" s="196"/>
      <c r="J22" s="196"/>
      <c r="K22" s="196"/>
      <c r="L22" s="196"/>
      <c r="M22" s="196"/>
      <c r="N22" s="196"/>
      <c r="O22" s="196"/>
      <c r="P22" s="196"/>
    </row>
    <row r="23" spans="1:16" ht="14">
      <c r="A23" s="196"/>
      <c r="B23" s="196"/>
      <c r="C23" s="196"/>
      <c r="D23" s="196"/>
      <c r="E23" s="196"/>
      <c r="F23" s="196"/>
      <c r="G23" s="196"/>
      <c r="H23" s="196"/>
      <c r="I23" s="196"/>
      <c r="J23" s="196"/>
      <c r="K23" s="196"/>
      <c r="L23" s="196"/>
      <c r="M23" s="196"/>
      <c r="N23" s="196"/>
      <c r="O23" s="196"/>
      <c r="P23" s="196"/>
    </row>
    <row r="24" spans="1:16" ht="14">
      <c r="A24" s="154" t="s">
        <v>15</v>
      </c>
      <c r="B24" s="196"/>
      <c r="C24" s="196"/>
      <c r="D24" s="196"/>
      <c r="E24" s="196"/>
      <c r="F24" s="196"/>
      <c r="G24" s="196"/>
      <c r="H24" s="196"/>
      <c r="I24" s="196"/>
      <c r="J24" s="196"/>
      <c r="K24" s="196"/>
      <c r="L24" s="196"/>
      <c r="M24" s="196"/>
      <c r="N24" s="196"/>
      <c r="O24" s="196"/>
      <c r="P24" s="196"/>
    </row>
    <row r="25" spans="1:16" ht="14">
      <c r="A25" s="139" t="s">
        <v>32</v>
      </c>
      <c r="B25" s="196"/>
      <c r="C25" s="196"/>
      <c r="D25" s="196"/>
      <c r="E25" s="196"/>
      <c r="F25" s="196"/>
      <c r="G25" s="196"/>
      <c r="H25" s="196"/>
      <c r="I25" s="196"/>
      <c r="J25" s="196"/>
      <c r="K25" s="196"/>
      <c r="L25" s="196"/>
      <c r="M25" s="196"/>
      <c r="N25" s="196"/>
      <c r="O25" s="196"/>
      <c r="P25" s="19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1E8F5-62A5-4FD8-92B9-9324D1B1D75C}">
  <dimension ref="A1:G355"/>
  <sheetViews>
    <sheetView workbookViewId="0">
      <pane ySplit="3" topLeftCell="A174" activePane="bottomLeft" state="frozen"/>
      <selection pane="bottomLeft" activeCell="A179" sqref="A179"/>
    </sheetView>
  </sheetViews>
  <sheetFormatPr defaultRowHeight="14"/>
  <cols>
    <col min="1" max="1" width="29.33203125" bestFit="1" customWidth="1"/>
    <col min="2" max="7" width="14.5" customWidth="1"/>
    <col min="8" max="8" width="7.1640625" bestFit="1" customWidth="1"/>
    <col min="9" max="10" width="7.1640625" customWidth="1"/>
  </cols>
  <sheetData>
    <row r="1" spans="1:7">
      <c r="A1" s="21" t="s">
        <v>683</v>
      </c>
      <c r="B1" s="21" t="s">
        <v>551</v>
      </c>
    </row>
    <row r="3" spans="1:7">
      <c r="A3" s="41"/>
      <c r="B3" s="10" t="s">
        <v>7</v>
      </c>
      <c r="C3" s="10" t="s">
        <v>8</v>
      </c>
      <c r="D3" s="10" t="s">
        <v>9</v>
      </c>
      <c r="E3" s="10" t="s">
        <v>10</v>
      </c>
      <c r="F3" s="10" t="s">
        <v>11</v>
      </c>
      <c r="G3" s="10" t="s">
        <v>12</v>
      </c>
    </row>
    <row r="4" spans="1:7">
      <c r="A4" s="41" t="s">
        <v>233</v>
      </c>
      <c r="B4" s="42">
        <v>0.50946540880503144</v>
      </c>
      <c r="C4" s="42">
        <v>9.7041030248577423E-2</v>
      </c>
      <c r="D4" s="42">
        <v>0</v>
      </c>
      <c r="E4" s="42">
        <v>0.3283419797552567</v>
      </c>
      <c r="F4" s="42">
        <v>0.25905020786696514</v>
      </c>
      <c r="G4" s="42">
        <v>0</v>
      </c>
    </row>
    <row r="5" spans="1:7">
      <c r="A5" s="41" t="s">
        <v>234</v>
      </c>
      <c r="B5" s="42">
        <v>0.56914082103784003</v>
      </c>
      <c r="C5" s="42">
        <v>0.13938142556028738</v>
      </c>
      <c r="D5" s="42">
        <v>1.3008933052293488</v>
      </c>
      <c r="E5" s="42">
        <v>0.10764835143973156</v>
      </c>
      <c r="F5" s="42">
        <v>0.37207753433466539</v>
      </c>
      <c r="G5" s="42">
        <v>0.30810630913326681</v>
      </c>
    </row>
    <row r="6" spans="1:7">
      <c r="A6" s="41" t="s">
        <v>235</v>
      </c>
      <c r="B6" s="42">
        <v>0.58882139148494295</v>
      </c>
      <c r="C6" s="42">
        <v>0</v>
      </c>
      <c r="D6" s="42">
        <v>0</v>
      </c>
      <c r="E6" s="42">
        <v>0.66292125636283283</v>
      </c>
      <c r="F6" s="42">
        <v>1.0265167115476004</v>
      </c>
      <c r="G6" s="42">
        <v>3.1876045253320218</v>
      </c>
    </row>
    <row r="7" spans="1:7">
      <c r="A7" s="41" t="s">
        <v>236</v>
      </c>
      <c r="B7" s="42">
        <v>0.29034050179211468</v>
      </c>
      <c r="C7" s="42">
        <v>0.62215821812596006</v>
      </c>
      <c r="D7" s="42">
        <v>1.4517025089605735</v>
      </c>
      <c r="E7" s="42">
        <v>0.24025549403988478</v>
      </c>
      <c r="F7" s="42">
        <v>1.1072307271733188</v>
      </c>
      <c r="G7" s="42">
        <v>0.68764855687606119</v>
      </c>
    </row>
    <row r="8" spans="1:7">
      <c r="A8" s="41" t="s">
        <v>237</v>
      </c>
      <c r="B8" s="42">
        <v>0.92908960573476695</v>
      </c>
      <c r="C8" s="42">
        <v>0</v>
      </c>
      <c r="D8" s="42">
        <v>3.7163584229390687</v>
      </c>
      <c r="E8" s="42">
        <v>8.7864866391729288E-2</v>
      </c>
      <c r="F8" s="42">
        <v>0.28345106615636961</v>
      </c>
      <c r="G8" s="42">
        <v>2.2004753820033955</v>
      </c>
    </row>
    <row r="9" spans="1:7">
      <c r="A9" s="41" t="s">
        <v>238</v>
      </c>
      <c r="B9" s="42">
        <v>0.4609759567506046</v>
      </c>
      <c r="C9" s="42">
        <v>1.1853667459301263</v>
      </c>
      <c r="D9" s="42">
        <v>3.6878076540048372</v>
      </c>
      <c r="E9" s="42">
        <v>5.8126565474682194E-2</v>
      </c>
      <c r="F9" s="42">
        <v>0.21095509885197161</v>
      </c>
      <c r="G9" s="42">
        <v>0</v>
      </c>
    </row>
    <row r="10" spans="1:7">
      <c r="A10" s="41" t="s">
        <v>239</v>
      </c>
      <c r="B10" s="42">
        <v>0.35610506649082313</v>
      </c>
      <c r="C10" s="42">
        <v>0.61046582826998264</v>
      </c>
      <c r="D10" s="42">
        <v>0</v>
      </c>
      <c r="E10" s="42">
        <v>0.24696603560484412</v>
      </c>
      <c r="F10" s="42">
        <v>0.81481667756374798</v>
      </c>
      <c r="G10" s="42">
        <v>0</v>
      </c>
    </row>
    <row r="11" spans="1:7">
      <c r="A11" s="41" t="s">
        <v>240</v>
      </c>
      <c r="B11" s="42">
        <v>0.4772720577404625</v>
      </c>
      <c r="C11" s="42">
        <v>0</v>
      </c>
      <c r="D11" s="42">
        <v>0</v>
      </c>
      <c r="E11" s="42">
        <v>0.29087684079453763</v>
      </c>
      <c r="F11" s="42">
        <v>0.43682527318618602</v>
      </c>
      <c r="G11" s="42">
        <v>1.8086099030164897</v>
      </c>
    </row>
    <row r="12" spans="1:7">
      <c r="A12" s="41" t="s">
        <v>241</v>
      </c>
      <c r="B12" s="42">
        <v>0.84380208333333329</v>
      </c>
      <c r="C12" s="42">
        <v>1.4465178571428572</v>
      </c>
      <c r="D12" s="42">
        <v>0</v>
      </c>
      <c r="E12" s="42">
        <v>0.70932574430823125</v>
      </c>
      <c r="F12" s="42">
        <v>1.5016816737288134</v>
      </c>
      <c r="G12" s="42">
        <v>0.2664638157894737</v>
      </c>
    </row>
    <row r="13" spans="1:7">
      <c r="A13" s="41" t="s">
        <v>242</v>
      </c>
      <c r="B13" s="42">
        <v>1.0542378395965513</v>
      </c>
      <c r="C13" s="42">
        <v>0</v>
      </c>
      <c r="D13" s="42">
        <v>6.325427037579308</v>
      </c>
      <c r="E13" s="42">
        <v>1.9940050206029341</v>
      </c>
      <c r="F13" s="42">
        <v>0.40203985408343057</v>
      </c>
      <c r="G13" s="42">
        <v>4.9937581875626114</v>
      </c>
    </row>
    <row r="14" spans="1:7">
      <c r="A14" s="41" t="s">
        <v>243</v>
      </c>
      <c r="B14" s="42">
        <v>1.362229883124527</v>
      </c>
      <c r="C14" s="42">
        <v>0.51894471738077219</v>
      </c>
      <c r="D14" s="42">
        <v>0.60543550361090093</v>
      </c>
      <c r="E14" s="42">
        <v>0.3149112864666157</v>
      </c>
      <c r="F14" s="42">
        <v>0.9235456834742557</v>
      </c>
      <c r="G14" s="42">
        <v>0</v>
      </c>
    </row>
    <row r="15" spans="1:7">
      <c r="A15" s="41" t="s">
        <v>244</v>
      </c>
      <c r="B15" s="42">
        <v>0.8864423339977332</v>
      </c>
      <c r="C15" s="42">
        <v>1.0854395926502856</v>
      </c>
      <c r="D15" s="42">
        <v>0.75980771485519993</v>
      </c>
      <c r="E15" s="42">
        <v>1.1417075645284791</v>
      </c>
      <c r="F15" s="42">
        <v>1.3522001705050168</v>
      </c>
      <c r="G15" s="42">
        <v>0</v>
      </c>
    </row>
    <row r="16" spans="1:7">
      <c r="A16" s="41" t="s">
        <v>94</v>
      </c>
      <c r="B16" s="42">
        <v>0.16439370877727041</v>
      </c>
      <c r="C16" s="42">
        <v>0.3522722330941509</v>
      </c>
      <c r="D16" s="42">
        <v>0.4109842719431761</v>
      </c>
      <c r="E16" s="42">
        <v>0.39514950139545302</v>
      </c>
      <c r="F16" s="42">
        <v>0.62692516059128545</v>
      </c>
      <c r="G16" s="42">
        <v>2.3361211247296323</v>
      </c>
    </row>
    <row r="17" spans="1:7">
      <c r="A17" s="41" t="s">
        <v>245</v>
      </c>
      <c r="B17" s="42">
        <v>0.49318112633181127</v>
      </c>
      <c r="C17" s="42">
        <v>0.16909067188519245</v>
      </c>
      <c r="D17" s="42">
        <v>0</v>
      </c>
      <c r="E17" s="42">
        <v>0.77112453518220858</v>
      </c>
      <c r="F17" s="42">
        <v>0.60184815416763404</v>
      </c>
      <c r="G17" s="42">
        <v>0.37377937995674121</v>
      </c>
    </row>
    <row r="18" spans="1:7">
      <c r="A18" s="41" t="s">
        <v>246</v>
      </c>
      <c r="B18" s="42">
        <v>0.72878992352676564</v>
      </c>
      <c r="C18" s="42">
        <v>0.71391665978132146</v>
      </c>
      <c r="D18" s="42">
        <v>0.83290276974487509</v>
      </c>
      <c r="E18" s="42">
        <v>1.7394685690381146</v>
      </c>
      <c r="F18" s="42">
        <v>0.95289723657252656</v>
      </c>
      <c r="G18" s="42">
        <v>0.7890657818635658</v>
      </c>
    </row>
    <row r="19" spans="1:7">
      <c r="A19" s="41" t="s">
        <v>247</v>
      </c>
      <c r="B19" s="42">
        <v>0.16015223408461843</v>
      </c>
      <c r="C19" s="42">
        <v>0</v>
      </c>
      <c r="D19" s="42">
        <v>0</v>
      </c>
      <c r="E19" s="42">
        <v>0.21204043602096589</v>
      </c>
      <c r="F19" s="42">
        <v>0.9772000723807226</v>
      </c>
      <c r="G19" s="42">
        <v>0.91033901479677848</v>
      </c>
    </row>
    <row r="20" spans="1:7">
      <c r="A20" s="41" t="s">
        <v>248</v>
      </c>
      <c r="B20" s="42">
        <v>2.8658485351022662</v>
      </c>
      <c r="C20" s="42">
        <v>0.15352760009476427</v>
      </c>
      <c r="D20" s="42">
        <v>0.71646213377556667</v>
      </c>
      <c r="E20" s="42">
        <v>1.7221440956339145</v>
      </c>
      <c r="F20" s="42">
        <v>1.6393625094864661</v>
      </c>
      <c r="G20" s="42">
        <v>0.16968840010473946</v>
      </c>
    </row>
    <row r="21" spans="1:7">
      <c r="A21" s="41" t="s">
        <v>249</v>
      </c>
      <c r="B21" s="42">
        <v>0.84413182232642947</v>
      </c>
      <c r="C21" s="42">
        <v>0</v>
      </c>
      <c r="D21" s="42">
        <v>0</v>
      </c>
      <c r="E21" s="42">
        <v>0.82491340955892767</v>
      </c>
      <c r="F21" s="42">
        <v>0.80478669501460454</v>
      </c>
      <c r="G21" s="42">
        <v>0.39985191583883506</v>
      </c>
    </row>
    <row r="22" spans="1:7">
      <c r="A22" s="41" t="s">
        <v>250</v>
      </c>
      <c r="B22" s="42">
        <v>0.24738694579964421</v>
      </c>
      <c r="C22" s="42">
        <v>0</v>
      </c>
      <c r="D22" s="42">
        <v>0</v>
      </c>
      <c r="E22" s="42">
        <v>0.21835905548690138</v>
      </c>
      <c r="F22" s="42">
        <v>0.5660548759822368</v>
      </c>
      <c r="G22" s="42">
        <v>0.70309974069372561</v>
      </c>
    </row>
    <row r="23" spans="1:7">
      <c r="A23" s="41" t="s">
        <v>99</v>
      </c>
      <c r="B23" s="42">
        <v>1.1090281444972521</v>
      </c>
      <c r="C23" s="42">
        <v>5.4319745852926635</v>
      </c>
      <c r="D23" s="42">
        <v>0.31686518414207204</v>
      </c>
      <c r="E23" s="42">
        <v>0.55337646519522632</v>
      </c>
      <c r="F23" s="42">
        <v>0.77336587316031136</v>
      </c>
      <c r="G23" s="42">
        <v>0.63039494529317486</v>
      </c>
    </row>
    <row r="24" spans="1:7">
      <c r="A24" s="41" t="s">
        <v>251</v>
      </c>
      <c r="B24" s="42">
        <v>0.91376198533558928</v>
      </c>
      <c r="C24" s="42">
        <v>0</v>
      </c>
      <c r="D24" s="42">
        <v>1.0442994118121023</v>
      </c>
      <c r="E24" s="42">
        <v>0.42796158032229759</v>
      </c>
      <c r="F24" s="42">
        <v>2.3894986541463354</v>
      </c>
      <c r="G24" s="42">
        <v>0.4946681424373115</v>
      </c>
    </row>
    <row r="25" spans="1:7">
      <c r="A25" s="41" t="s">
        <v>74</v>
      </c>
      <c r="B25" s="42">
        <v>7.4027872972355496E-2</v>
      </c>
      <c r="C25" s="42">
        <v>1.692065667939554</v>
      </c>
      <c r="D25" s="42">
        <v>2.9611149188942201</v>
      </c>
      <c r="E25" s="42">
        <v>0.20224777904881711</v>
      </c>
      <c r="F25" s="42">
        <v>0.33877162207688111</v>
      </c>
      <c r="G25" s="42">
        <v>2.1039500739511561</v>
      </c>
    </row>
    <row r="26" spans="1:7">
      <c r="A26" s="41" t="s">
        <v>252</v>
      </c>
      <c r="B26" s="42">
        <v>5.5040853420306103E-2</v>
      </c>
      <c r="C26" s="42">
        <v>0</v>
      </c>
      <c r="D26" s="42">
        <v>1.1008170684061223</v>
      </c>
      <c r="E26" s="42">
        <v>8.6754409944440447E-2</v>
      </c>
      <c r="F26" s="42">
        <v>0.12594093579222582</v>
      </c>
      <c r="G26" s="42">
        <v>0</v>
      </c>
    </row>
    <row r="27" spans="1:7">
      <c r="A27" s="41" t="s">
        <v>253</v>
      </c>
      <c r="B27" s="42">
        <v>0</v>
      </c>
      <c r="C27" s="42">
        <v>0</v>
      </c>
      <c r="D27" s="42">
        <v>0</v>
      </c>
      <c r="E27" s="42">
        <v>6.0128275014207679E-2</v>
      </c>
      <c r="F27" s="42">
        <v>0</v>
      </c>
      <c r="G27" s="42">
        <v>1.8070128964796097</v>
      </c>
    </row>
    <row r="28" spans="1:7">
      <c r="A28" s="41" t="s">
        <v>254</v>
      </c>
      <c r="B28" s="42">
        <v>0.1629059829059829</v>
      </c>
      <c r="C28" s="42">
        <v>0</v>
      </c>
      <c r="D28" s="42">
        <v>0</v>
      </c>
      <c r="E28" s="42">
        <v>0.11982576676096816</v>
      </c>
      <c r="F28" s="42">
        <v>1.2425032594524121</v>
      </c>
      <c r="G28" s="42">
        <v>2.0577597840755737</v>
      </c>
    </row>
    <row r="29" spans="1:7">
      <c r="A29" s="41" t="s">
        <v>255</v>
      </c>
      <c r="B29" s="42">
        <v>0.15126984126984128</v>
      </c>
      <c r="C29" s="42">
        <v>0.25931972789115648</v>
      </c>
      <c r="D29" s="42">
        <v>0.90761904761904766</v>
      </c>
      <c r="E29" s="42">
        <v>0.23842882161621215</v>
      </c>
      <c r="F29" s="42">
        <v>0.57687651331719125</v>
      </c>
      <c r="G29" s="42">
        <v>0.28661654135338349</v>
      </c>
    </row>
    <row r="30" spans="1:7">
      <c r="A30" s="41" t="s">
        <v>256</v>
      </c>
      <c r="B30" s="42">
        <v>0.22344280665459873</v>
      </c>
      <c r="C30" s="42">
        <v>0</v>
      </c>
      <c r="D30" s="42">
        <v>0</v>
      </c>
      <c r="E30" s="42">
        <v>1.7609328020064697E-2</v>
      </c>
      <c r="F30" s="42">
        <v>0.2556337194777189</v>
      </c>
      <c r="G30" s="42">
        <v>0</v>
      </c>
    </row>
    <row r="31" spans="1:7">
      <c r="A31" s="41" t="s">
        <v>257</v>
      </c>
      <c r="B31" s="42">
        <v>0.7541706671321754</v>
      </c>
      <c r="C31" s="42">
        <v>0.16160800009975188</v>
      </c>
      <c r="D31" s="42">
        <v>0.94271333391521939</v>
      </c>
      <c r="E31" s="42">
        <v>1.5156056751911933</v>
      </c>
      <c r="F31" s="42">
        <v>0.50331305115812552</v>
      </c>
      <c r="G31" s="42">
        <v>2.1434324223756565</v>
      </c>
    </row>
    <row r="32" spans="1:7">
      <c r="A32" s="41" t="s">
        <v>258</v>
      </c>
      <c r="B32" s="42">
        <v>0.81576032225579065</v>
      </c>
      <c r="C32" s="42">
        <v>4.6614875557473745</v>
      </c>
      <c r="D32" s="42">
        <v>0</v>
      </c>
      <c r="E32" s="42">
        <v>1.75724202517447</v>
      </c>
      <c r="F32" s="42">
        <v>0.82958676839571921</v>
      </c>
      <c r="G32" s="42">
        <v>0</v>
      </c>
    </row>
    <row r="33" spans="1:7">
      <c r="A33" s="41" t="s">
        <v>259</v>
      </c>
      <c r="B33" s="42">
        <v>0.62256807202459374</v>
      </c>
      <c r="C33" s="42">
        <v>0.22869847543760591</v>
      </c>
      <c r="D33" s="42">
        <v>1.4230127360562144</v>
      </c>
      <c r="E33" s="42">
        <v>0.22990004360978245</v>
      </c>
      <c r="F33" s="42">
        <v>0.94968010986802442</v>
      </c>
      <c r="G33" s="42">
        <v>0.8425733305596006</v>
      </c>
    </row>
    <row r="34" spans="1:7">
      <c r="A34" s="41" t="s">
        <v>260</v>
      </c>
      <c r="B34" s="42">
        <v>0.33521622180840055</v>
      </c>
      <c r="C34" s="42">
        <v>0.28732819012148619</v>
      </c>
      <c r="D34" s="42">
        <v>6.7043244361680125</v>
      </c>
      <c r="E34" s="42">
        <v>0.31701709242825976</v>
      </c>
      <c r="F34" s="42">
        <v>1.534040337089291</v>
      </c>
      <c r="G34" s="42">
        <v>1.2702930510634127</v>
      </c>
    </row>
    <row r="35" spans="1:7">
      <c r="A35" s="41" t="s">
        <v>261</v>
      </c>
      <c r="B35" s="42">
        <v>0.23378066378066378</v>
      </c>
      <c r="C35" s="42">
        <v>0</v>
      </c>
      <c r="D35" s="42">
        <v>0</v>
      </c>
      <c r="E35" s="42">
        <v>0.16844841423275247</v>
      </c>
      <c r="F35" s="42">
        <v>0.25472469419200655</v>
      </c>
      <c r="G35" s="42">
        <v>1.2655795332487061</v>
      </c>
    </row>
    <row r="36" spans="1:7">
      <c r="A36" s="41" t="s">
        <v>262</v>
      </c>
      <c r="B36" s="42">
        <v>0.83846342946603014</v>
      </c>
      <c r="C36" s="42">
        <v>1.1978048992371859</v>
      </c>
      <c r="D36" s="42">
        <v>0.55897561964402009</v>
      </c>
      <c r="E36" s="42">
        <v>0.45373940403678337</v>
      </c>
      <c r="F36" s="42">
        <v>1.9185180165748148</v>
      </c>
      <c r="G36" s="42">
        <v>0.26477792509453579</v>
      </c>
    </row>
    <row r="37" spans="1:7">
      <c r="A37" s="41" t="s">
        <v>263</v>
      </c>
      <c r="B37" s="42">
        <v>1.5653140096618356</v>
      </c>
      <c r="C37" s="42">
        <v>0.44723257418909595</v>
      </c>
      <c r="D37" s="42">
        <v>0</v>
      </c>
      <c r="E37" s="42">
        <v>1.3487469225107236</v>
      </c>
      <c r="F37" s="42">
        <v>0.55714566445590774</v>
      </c>
      <c r="G37" s="42">
        <v>1.9772387490465293</v>
      </c>
    </row>
    <row r="38" spans="1:7">
      <c r="A38" s="41" t="s">
        <v>95</v>
      </c>
      <c r="B38" s="42">
        <v>0.15478169485048246</v>
      </c>
      <c r="C38" s="42">
        <v>0</v>
      </c>
      <c r="D38" s="42">
        <v>0</v>
      </c>
      <c r="E38" s="42">
        <v>0.14637848549782931</v>
      </c>
      <c r="F38" s="42">
        <v>0.28332920413308654</v>
      </c>
      <c r="G38" s="42">
        <v>2.3461646377336289</v>
      </c>
    </row>
    <row r="39" spans="1:7">
      <c r="A39" s="41" t="s">
        <v>264</v>
      </c>
      <c r="B39" s="42">
        <v>0.9741849409023432</v>
      </c>
      <c r="C39" s="42">
        <v>2.2962930749840949</v>
      </c>
      <c r="D39" s="42">
        <v>0.24354623522558586</v>
      </c>
      <c r="E39" s="42">
        <v>2.0230118978545599</v>
      </c>
      <c r="F39" s="42">
        <v>2.2290672376579042</v>
      </c>
      <c r="G39" s="42">
        <v>0.23072801231897605</v>
      </c>
    </row>
    <row r="40" spans="1:7">
      <c r="A40" s="41" t="s">
        <v>265</v>
      </c>
      <c r="B40" s="42">
        <v>1.7303214781587097</v>
      </c>
      <c r="C40" s="42">
        <v>0.19775102607528114</v>
      </c>
      <c r="D40" s="42">
        <v>0.80748335647406466</v>
      </c>
      <c r="E40" s="42">
        <v>1.8927474522905956</v>
      </c>
      <c r="F40" s="42">
        <v>0.52789468825180985</v>
      </c>
      <c r="G40" s="42">
        <v>0.71034250155989143</v>
      </c>
    </row>
    <row r="41" spans="1:7">
      <c r="A41" s="41" t="s">
        <v>266</v>
      </c>
      <c r="B41" s="42">
        <v>0.3364693665628245</v>
      </c>
      <c r="C41" s="42">
        <v>5.7680462839341349</v>
      </c>
      <c r="D41" s="42">
        <v>0</v>
      </c>
      <c r="E41" s="42">
        <v>0.25456176244332784</v>
      </c>
      <c r="F41" s="42">
        <v>0.4106066846190401</v>
      </c>
      <c r="G41" s="42">
        <v>0.63752090506640435</v>
      </c>
    </row>
    <row r="42" spans="1:7">
      <c r="A42" s="41" t="s">
        <v>267</v>
      </c>
      <c r="B42" s="42">
        <v>0.49772657450076802</v>
      </c>
      <c r="C42" s="42">
        <v>0.85324555628703103</v>
      </c>
      <c r="D42" s="42">
        <v>0</v>
      </c>
      <c r="E42" s="42">
        <v>1.0355502110453807</v>
      </c>
      <c r="F42" s="42">
        <v>1.5184878544091229</v>
      </c>
      <c r="G42" s="42">
        <v>0.47153043900072766</v>
      </c>
    </row>
    <row r="43" spans="1:7">
      <c r="A43" s="41" t="s">
        <v>268</v>
      </c>
      <c r="B43" s="42">
        <v>0.40225946617008063</v>
      </c>
      <c r="C43" s="42">
        <v>0</v>
      </c>
      <c r="D43" s="42">
        <v>0</v>
      </c>
      <c r="E43" s="42">
        <v>0.78620238922208419</v>
      </c>
      <c r="F43" s="42">
        <v>2.1476564719250075</v>
      </c>
      <c r="G43" s="42">
        <v>0.76217583063804761</v>
      </c>
    </row>
    <row r="44" spans="1:7">
      <c r="A44" s="41" t="s">
        <v>269</v>
      </c>
      <c r="B44" s="42">
        <v>0.34546340720432567</v>
      </c>
      <c r="C44" s="42">
        <v>0</v>
      </c>
      <c r="D44" s="42">
        <v>1.9740766125961466</v>
      </c>
      <c r="E44" s="42">
        <v>0.24892034344469796</v>
      </c>
      <c r="F44" s="42">
        <v>0.52697807878625946</v>
      </c>
      <c r="G44" s="42">
        <v>3.7403556870242776</v>
      </c>
    </row>
    <row r="45" spans="1:7">
      <c r="A45" s="41" t="s">
        <v>52</v>
      </c>
      <c r="B45" s="42">
        <v>0.18923638487370417</v>
      </c>
      <c r="C45" s="42">
        <v>0</v>
      </c>
      <c r="D45" s="42">
        <v>14.192728865527814</v>
      </c>
      <c r="E45" s="42">
        <v>0.46232006462139641</v>
      </c>
      <c r="F45" s="42">
        <v>2.1649925388093276</v>
      </c>
      <c r="G45" s="42">
        <v>0</v>
      </c>
    </row>
    <row r="46" spans="1:7">
      <c r="A46" s="41" t="s">
        <v>270</v>
      </c>
      <c r="B46" s="42">
        <v>0.73473922902494337</v>
      </c>
      <c r="C46" s="42">
        <v>0.31488824101069002</v>
      </c>
      <c r="D46" s="42">
        <v>0.14694784580498868</v>
      </c>
      <c r="E46" s="42">
        <v>0.97742192358554636</v>
      </c>
      <c r="F46" s="42">
        <v>1.7932618471117261</v>
      </c>
      <c r="G46" s="42">
        <v>1.7401718582169712</v>
      </c>
    </row>
    <row r="47" spans="1:7">
      <c r="A47" s="41" t="s">
        <v>271</v>
      </c>
      <c r="B47" s="42">
        <v>0.23302409205321828</v>
      </c>
      <c r="C47" s="42">
        <v>0</v>
      </c>
      <c r="D47" s="42">
        <v>0</v>
      </c>
      <c r="E47" s="42">
        <v>0.16160690096860672</v>
      </c>
      <c r="F47" s="42">
        <v>0.4265525752838572</v>
      </c>
      <c r="G47" s="42">
        <v>0.88303866462272185</v>
      </c>
    </row>
    <row r="48" spans="1:7">
      <c r="A48" s="41" t="s">
        <v>272</v>
      </c>
      <c r="B48" s="42">
        <v>0.59527483833039385</v>
      </c>
      <c r="C48" s="42">
        <v>1.2245653817082389</v>
      </c>
      <c r="D48" s="42">
        <v>0</v>
      </c>
      <c r="E48" s="42">
        <v>0.30024370129448941</v>
      </c>
      <c r="F48" s="42">
        <v>0.54482781813290282</v>
      </c>
      <c r="G48" s="42">
        <v>0</v>
      </c>
    </row>
    <row r="49" spans="1:7">
      <c r="A49" s="41" t="s">
        <v>273</v>
      </c>
      <c r="B49" s="42">
        <v>0.25556147096519766</v>
      </c>
      <c r="C49" s="42">
        <v>0.54763172349685219</v>
      </c>
      <c r="D49" s="42">
        <v>0</v>
      </c>
      <c r="E49" s="42">
        <v>0.15105428450219652</v>
      </c>
      <c r="F49" s="42">
        <v>0.29237964898560753</v>
      </c>
      <c r="G49" s="42">
        <v>0.60527716807546816</v>
      </c>
    </row>
    <row r="50" spans="1:7">
      <c r="A50" s="41" t="s">
        <v>97</v>
      </c>
      <c r="B50" s="42">
        <v>0.58699275362318837</v>
      </c>
      <c r="C50" s="42">
        <v>0</v>
      </c>
      <c r="D50" s="42">
        <v>0</v>
      </c>
      <c r="E50" s="42">
        <v>0.44409959643645786</v>
      </c>
      <c r="F50" s="42">
        <v>1.4923544583640382</v>
      </c>
      <c r="G50" s="42">
        <v>2.2243935926773459</v>
      </c>
    </row>
    <row r="51" spans="1:7">
      <c r="A51" s="41" t="s">
        <v>274</v>
      </c>
      <c r="B51" s="42">
        <v>1.0406985280622545</v>
      </c>
      <c r="C51" s="42">
        <v>0</v>
      </c>
      <c r="D51" s="42">
        <v>0.59468487317843122</v>
      </c>
      <c r="E51" s="42">
        <v>3.477500510582805</v>
      </c>
      <c r="F51" s="42">
        <v>0.34017990626732292</v>
      </c>
      <c r="G51" s="42">
        <v>0</v>
      </c>
    </row>
    <row r="52" spans="1:7">
      <c r="A52" s="41" t="s">
        <v>47</v>
      </c>
      <c r="B52" s="42">
        <v>3.221134907764668</v>
      </c>
      <c r="C52" s="42">
        <v>6.9024319452100036</v>
      </c>
      <c r="D52" s="42">
        <v>1.2079255904117505</v>
      </c>
      <c r="E52" s="42">
        <v>2.8241342612954234</v>
      </c>
      <c r="F52" s="42">
        <v>2.1496980846310816</v>
      </c>
      <c r="G52" s="42">
        <v>0.1525800745783264</v>
      </c>
    </row>
    <row r="53" spans="1:7">
      <c r="A53" s="41" t="s">
        <v>275</v>
      </c>
      <c r="B53" s="42">
        <v>0.36996503246984941</v>
      </c>
      <c r="C53" s="42">
        <v>0</v>
      </c>
      <c r="D53" s="42">
        <v>0.92491258117462372</v>
      </c>
      <c r="E53" s="42">
        <v>0.27698783078959832</v>
      </c>
      <c r="F53" s="42">
        <v>2.8217671968039362</v>
      </c>
      <c r="G53" s="42">
        <v>0</v>
      </c>
    </row>
    <row r="54" spans="1:7">
      <c r="A54" s="41" t="s">
        <v>276</v>
      </c>
      <c r="B54" s="42">
        <v>1.5630487216594309</v>
      </c>
      <c r="C54" s="42">
        <v>2.0096340707049825</v>
      </c>
      <c r="D54" s="42">
        <v>0</v>
      </c>
      <c r="E54" s="42">
        <v>1.166127417560276</v>
      </c>
      <c r="F54" s="42">
        <v>1.1921558046554981</v>
      </c>
      <c r="G54" s="42">
        <v>0.24679716657780484</v>
      </c>
    </row>
    <row r="55" spans="1:7">
      <c r="A55" s="41" t="s">
        <v>277</v>
      </c>
      <c r="B55" s="42">
        <v>1.2640674907956013</v>
      </c>
      <c r="C55" s="42">
        <v>0</v>
      </c>
      <c r="D55" s="42">
        <v>1.1060590544461513</v>
      </c>
      <c r="E55" s="42">
        <v>0.65500169674106579</v>
      </c>
      <c r="F55" s="42">
        <v>0.60257454540044564</v>
      </c>
      <c r="G55" s="42">
        <v>0.44907660857212151</v>
      </c>
    </row>
    <row r="56" spans="1:7">
      <c r="A56" s="41" t="s">
        <v>278</v>
      </c>
      <c r="B56" s="42">
        <v>0.35834992258349924</v>
      </c>
      <c r="C56" s="42">
        <v>0.40954276866685629</v>
      </c>
      <c r="D56" s="42">
        <v>0.955599793555998</v>
      </c>
      <c r="E56" s="42">
        <v>0.11296494932579662</v>
      </c>
      <c r="F56" s="42">
        <v>0.18221182504245725</v>
      </c>
      <c r="G56" s="42">
        <v>0.90530506757936646</v>
      </c>
    </row>
    <row r="57" spans="1:7">
      <c r="A57" s="41" t="s">
        <v>279</v>
      </c>
      <c r="B57" s="42">
        <v>0.38604141349155285</v>
      </c>
      <c r="C57" s="42">
        <v>0</v>
      </c>
      <c r="D57" s="42">
        <v>3.0883313079324237</v>
      </c>
      <c r="E57" s="42">
        <v>0.26772749517102445</v>
      </c>
      <c r="F57" s="42">
        <v>0.23555069297789669</v>
      </c>
      <c r="G57" s="42">
        <v>0</v>
      </c>
    </row>
    <row r="58" spans="1:7">
      <c r="A58" s="41" t="s">
        <v>280</v>
      </c>
      <c r="B58" s="42">
        <v>0.54057390724057386</v>
      </c>
      <c r="C58" s="42">
        <v>0.5295417866846438</v>
      </c>
      <c r="D58" s="42">
        <v>0.61779875113208449</v>
      </c>
      <c r="E58" s="42">
        <v>0.63294618110730205</v>
      </c>
      <c r="F58" s="42">
        <v>0.58900304663016523</v>
      </c>
      <c r="G58" s="42">
        <v>1.170566054776581</v>
      </c>
    </row>
    <row r="59" spans="1:7">
      <c r="A59" s="41" t="s">
        <v>281</v>
      </c>
      <c r="B59" s="42">
        <v>0.35734215605183345</v>
      </c>
      <c r="C59" s="42">
        <v>1.0209775887195243</v>
      </c>
      <c r="D59" s="42">
        <v>0</v>
      </c>
      <c r="E59" s="42">
        <v>5.6323632302390569E-2</v>
      </c>
      <c r="F59" s="42">
        <v>9.0849700691144106E-2</v>
      </c>
      <c r="G59" s="42">
        <v>0</v>
      </c>
    </row>
    <row r="60" spans="1:7">
      <c r="A60" s="41" t="s">
        <v>282</v>
      </c>
      <c r="B60" s="42">
        <v>1.1104180945853324</v>
      </c>
      <c r="C60" s="42">
        <v>0</v>
      </c>
      <c r="D60" s="42">
        <v>2.9611149188942201</v>
      </c>
      <c r="E60" s="42">
        <v>0.81676987692791525</v>
      </c>
      <c r="F60" s="42">
        <v>2.2584774805125405</v>
      </c>
      <c r="G60" s="42">
        <v>0.93508892175606939</v>
      </c>
    </row>
    <row r="61" spans="1:7">
      <c r="A61" s="41" t="s">
        <v>283</v>
      </c>
      <c r="B61" s="42">
        <v>0.73888603842426315</v>
      </c>
      <c r="C61" s="42">
        <v>0.31666544503896993</v>
      </c>
      <c r="D61" s="42">
        <v>0.73888603842426315</v>
      </c>
      <c r="E61" s="42">
        <v>1.0889187413905734</v>
      </c>
      <c r="F61" s="42">
        <v>0.42266786096303194</v>
      </c>
      <c r="G61" s="42">
        <v>0.34999864977991413</v>
      </c>
    </row>
    <row r="62" spans="1:7">
      <c r="A62" s="41" t="s">
        <v>284</v>
      </c>
      <c r="B62" s="42">
        <v>1.3473885562208916</v>
      </c>
      <c r="C62" s="42">
        <v>0</v>
      </c>
      <c r="D62" s="42">
        <v>0</v>
      </c>
      <c r="E62" s="42">
        <v>2.6079401617081075</v>
      </c>
      <c r="F62" s="42">
        <v>0.8221353902364763</v>
      </c>
      <c r="G62" s="42">
        <v>0</v>
      </c>
    </row>
    <row r="63" spans="1:7">
      <c r="A63" s="41" t="s">
        <v>285</v>
      </c>
      <c r="B63" s="42">
        <v>0.72418263090676882</v>
      </c>
      <c r="C63" s="42">
        <v>0.35470169677066232</v>
      </c>
      <c r="D63" s="42">
        <v>0.82763729246487872</v>
      </c>
      <c r="E63" s="42">
        <v>0.61964088008535134</v>
      </c>
      <c r="F63" s="42">
        <v>0.7890609779855835</v>
      </c>
      <c r="G63" s="42">
        <v>0.7840774349667271</v>
      </c>
    </row>
    <row r="64" spans="1:7">
      <c r="A64" s="41" t="s">
        <v>286</v>
      </c>
      <c r="B64" s="42">
        <v>0.58336934156378595</v>
      </c>
      <c r="C64" s="42">
        <v>0.50003086419753084</v>
      </c>
      <c r="D64" s="42">
        <v>0.83338477366255159</v>
      </c>
      <c r="E64" s="42">
        <v>1.0508529545307128</v>
      </c>
      <c r="F64" s="42">
        <v>1.1441384180790961</v>
      </c>
      <c r="G64" s="42">
        <v>0.23685672514619885</v>
      </c>
    </row>
    <row r="65" spans="1:7">
      <c r="A65" s="41" t="s">
        <v>81</v>
      </c>
      <c r="B65" s="42">
        <v>0.50003086419753084</v>
      </c>
      <c r="C65" s="42">
        <v>2.5715873015873019</v>
      </c>
      <c r="D65" s="42">
        <v>0</v>
      </c>
      <c r="E65" s="42">
        <v>0.40037497567620162</v>
      </c>
      <c r="F65" s="42">
        <v>0.53393126177024486</v>
      </c>
      <c r="G65" s="42">
        <v>0.18948538011695909</v>
      </c>
    </row>
    <row r="66" spans="1:7">
      <c r="A66" s="41" t="s">
        <v>287</v>
      </c>
      <c r="B66" s="42">
        <v>1.2699196551048402</v>
      </c>
      <c r="C66" s="42">
        <v>0</v>
      </c>
      <c r="D66" s="42">
        <v>0</v>
      </c>
      <c r="E66" s="42">
        <v>0.30024370129448941</v>
      </c>
      <c r="F66" s="42">
        <v>1.2107284847397841</v>
      </c>
      <c r="G66" s="42">
        <v>0.9023113338902814</v>
      </c>
    </row>
    <row r="67" spans="1:7">
      <c r="A67" s="41" t="s">
        <v>288</v>
      </c>
      <c r="B67" s="42">
        <v>1.3560159029085581</v>
      </c>
      <c r="C67" s="42">
        <v>1.3947592144202314</v>
      </c>
      <c r="D67" s="42">
        <v>0</v>
      </c>
      <c r="E67" s="42">
        <v>0.53005735469210191</v>
      </c>
      <c r="F67" s="42">
        <v>1.8616489514507326</v>
      </c>
      <c r="G67" s="42">
        <v>1.0277173158885915</v>
      </c>
    </row>
    <row r="68" spans="1:7">
      <c r="A68" s="41" t="s">
        <v>289</v>
      </c>
      <c r="B68" s="42">
        <v>1.030401322902754</v>
      </c>
      <c r="C68" s="42">
        <v>0.70656090713331698</v>
      </c>
      <c r="D68" s="42">
        <v>1.6486421166444065</v>
      </c>
      <c r="E68" s="42">
        <v>0.68861846728492282</v>
      </c>
      <c r="F68" s="42">
        <v>0.44010361588388813</v>
      </c>
      <c r="G68" s="42">
        <v>0</v>
      </c>
    </row>
    <row r="69" spans="1:7">
      <c r="A69" s="41" t="s">
        <v>290</v>
      </c>
      <c r="B69" s="42">
        <v>1.6873028625840625</v>
      </c>
      <c r="C69" s="42">
        <v>0.12396510827148213</v>
      </c>
      <c r="D69" s="42">
        <v>0.86775575790037496</v>
      </c>
      <c r="E69" s="42">
        <v>1.9178769990722822</v>
      </c>
      <c r="F69" s="42">
        <v>0.51477036485615468</v>
      </c>
      <c r="G69" s="42">
        <v>0.50238491246863815</v>
      </c>
    </row>
    <row r="70" spans="1:7">
      <c r="A70" s="41" t="s">
        <v>291</v>
      </c>
      <c r="B70" s="42">
        <v>1.5955838540820295</v>
      </c>
      <c r="C70" s="42">
        <v>4.5588110116629423E-2</v>
      </c>
      <c r="D70" s="42">
        <v>0</v>
      </c>
      <c r="E70" s="42">
        <v>2.9340858962979528</v>
      </c>
      <c r="F70" s="42">
        <v>0.48678829446570393</v>
      </c>
      <c r="G70" s="42">
        <v>0.15116057564987651</v>
      </c>
    </row>
    <row r="71" spans="1:7">
      <c r="A71" s="41" t="s">
        <v>292</v>
      </c>
      <c r="B71" s="42">
        <v>0.7322485875706215</v>
      </c>
      <c r="C71" s="42">
        <v>0</v>
      </c>
      <c r="D71" s="42">
        <v>0</v>
      </c>
      <c r="E71" s="42">
        <v>3.8471904776039657E-2</v>
      </c>
      <c r="F71" s="42">
        <v>0.37232979029014657</v>
      </c>
      <c r="G71" s="42">
        <v>0</v>
      </c>
    </row>
    <row r="72" spans="1:7">
      <c r="A72" s="41" t="s">
        <v>293</v>
      </c>
      <c r="B72" s="42">
        <v>1.1980772786097245</v>
      </c>
      <c r="C72" s="42">
        <v>0</v>
      </c>
      <c r="D72" s="42">
        <v>0.79871818573981634</v>
      </c>
      <c r="E72" s="42">
        <v>0.45950774783805542</v>
      </c>
      <c r="F72" s="42">
        <v>0.30459591829060795</v>
      </c>
      <c r="G72" s="42">
        <v>0.94585048311294051</v>
      </c>
    </row>
    <row r="73" spans="1:7">
      <c r="A73" s="41" t="s">
        <v>294</v>
      </c>
      <c r="B73" s="42">
        <v>0.40588751096079168</v>
      </c>
      <c r="C73" s="42">
        <v>0</v>
      </c>
      <c r="D73" s="42">
        <v>0</v>
      </c>
      <c r="E73" s="42">
        <v>0.3710565336629304</v>
      </c>
      <c r="F73" s="42">
        <v>0.30957522022433265</v>
      </c>
      <c r="G73" s="42">
        <v>0.76905002076781581</v>
      </c>
    </row>
    <row r="74" spans="1:7">
      <c r="A74" s="41" t="s">
        <v>295</v>
      </c>
      <c r="B74" s="42">
        <v>0.85465215957797558</v>
      </c>
      <c r="C74" s="42">
        <v>1.0377919080589704</v>
      </c>
      <c r="D74" s="42">
        <v>2.8488405319265855</v>
      </c>
      <c r="E74" s="42">
        <v>0.46250003031452624</v>
      </c>
      <c r="F74" s="42">
        <v>0.48889000653824877</v>
      </c>
      <c r="G74" s="42">
        <v>2.4290114009058255</v>
      </c>
    </row>
    <row r="75" spans="1:7">
      <c r="A75" s="41" t="s">
        <v>69</v>
      </c>
      <c r="B75" s="42">
        <v>2.8715630885122407</v>
      </c>
      <c r="C75" s="42">
        <v>0.3076674737691687</v>
      </c>
      <c r="D75" s="42">
        <v>2.1536723163841809</v>
      </c>
      <c r="E75" s="42">
        <v>1.5954525215945858</v>
      </c>
      <c r="F75" s="42">
        <v>1.3688595231255387</v>
      </c>
      <c r="G75" s="42">
        <v>7.4811775200713644</v>
      </c>
    </row>
    <row r="76" spans="1:7">
      <c r="A76" s="41" t="s">
        <v>54</v>
      </c>
      <c r="B76" s="42">
        <v>0.18605799598047659</v>
      </c>
      <c r="C76" s="42">
        <v>0.15947828226897995</v>
      </c>
      <c r="D76" s="42">
        <v>0.18605799598047662</v>
      </c>
      <c r="E76" s="42">
        <v>0.17595677378188682</v>
      </c>
      <c r="F76" s="42">
        <v>0.42572592300617529</v>
      </c>
      <c r="G76" s="42">
        <v>1.8507874337005303</v>
      </c>
    </row>
    <row r="77" spans="1:7">
      <c r="A77" s="41" t="s">
        <v>296</v>
      </c>
      <c r="B77" s="42">
        <v>0.54515781681136011</v>
      </c>
      <c r="C77" s="42">
        <v>0.18691125147818063</v>
      </c>
      <c r="D77" s="42">
        <v>0.21806312672454406</v>
      </c>
      <c r="E77" s="42">
        <v>0.35401842114475018</v>
      </c>
      <c r="F77" s="42">
        <v>0.24947900091367328</v>
      </c>
      <c r="G77" s="42">
        <v>0.72305142019190916</v>
      </c>
    </row>
    <row r="78" spans="1:7">
      <c r="A78" s="41" t="s">
        <v>297</v>
      </c>
      <c r="B78" s="42">
        <v>0.11917977011494253</v>
      </c>
      <c r="C78" s="42">
        <v>0</v>
      </c>
      <c r="D78" s="42">
        <v>0</v>
      </c>
      <c r="E78" s="42">
        <v>0.38195968355577031</v>
      </c>
      <c r="F78" s="42">
        <v>0.27269947399181765</v>
      </c>
      <c r="G78" s="42">
        <v>0</v>
      </c>
    </row>
    <row r="79" spans="1:7">
      <c r="A79" s="41" t="s">
        <v>298</v>
      </c>
      <c r="B79" s="42">
        <v>0.51650999253065166</v>
      </c>
      <c r="C79" s="42">
        <v>1.0119379445498482</v>
      </c>
      <c r="D79" s="42">
        <v>1.4757428358018621</v>
      </c>
      <c r="E79" s="42">
        <v>0.65129105888278316</v>
      </c>
      <c r="F79" s="42">
        <v>1.0130099127114476</v>
      </c>
      <c r="G79" s="42">
        <v>0</v>
      </c>
    </row>
    <row r="80" spans="1:7">
      <c r="A80" s="41" t="s">
        <v>299</v>
      </c>
      <c r="B80" s="42">
        <v>0.25624357453538948</v>
      </c>
      <c r="C80" s="42">
        <v>0</v>
      </c>
      <c r="D80" s="42">
        <v>0.25624357453538948</v>
      </c>
      <c r="E80" s="42">
        <v>0.14943802157668074</v>
      </c>
      <c r="F80" s="42">
        <v>0.19544001447614454</v>
      </c>
      <c r="G80" s="42">
        <v>0</v>
      </c>
    </row>
    <row r="81" spans="1:7">
      <c r="A81" s="41" t="s">
        <v>300</v>
      </c>
      <c r="B81" s="42">
        <v>0.2694777112441783</v>
      </c>
      <c r="C81" s="42">
        <v>0</v>
      </c>
      <c r="D81" s="42">
        <v>1.0779108449767134</v>
      </c>
      <c r="E81" s="42">
        <v>0.44598325240936687</v>
      </c>
      <c r="F81" s="42">
        <v>0.41106769511823815</v>
      </c>
      <c r="G81" s="42">
        <v>0.1276473369051371</v>
      </c>
    </row>
    <row r="82" spans="1:7">
      <c r="A82" s="41" t="s">
        <v>301</v>
      </c>
      <c r="B82" s="42">
        <v>0.48564148681055158</v>
      </c>
      <c r="C82" s="42">
        <v>0</v>
      </c>
      <c r="D82" s="42">
        <v>0</v>
      </c>
      <c r="E82" s="42">
        <v>0.20412251634769243</v>
      </c>
      <c r="F82" s="42">
        <v>0.39509815876112669</v>
      </c>
      <c r="G82" s="42">
        <v>0</v>
      </c>
    </row>
    <row r="83" spans="1:7">
      <c r="A83" s="41" t="s">
        <v>302</v>
      </c>
      <c r="B83" s="42">
        <v>0.50796786204193611</v>
      </c>
      <c r="C83" s="42">
        <v>0.43540102460737379</v>
      </c>
      <c r="D83" s="42">
        <v>0</v>
      </c>
      <c r="E83" s="42">
        <v>0.21617546493203235</v>
      </c>
      <c r="F83" s="42">
        <v>0.19371655755836548</v>
      </c>
      <c r="G83" s="42">
        <v>0</v>
      </c>
    </row>
    <row r="84" spans="1:7">
      <c r="A84" s="41" t="s">
        <v>303</v>
      </c>
      <c r="B84" s="42">
        <v>0.35685022026431718</v>
      </c>
      <c r="C84" s="42">
        <v>0</v>
      </c>
      <c r="D84" s="42">
        <v>0</v>
      </c>
      <c r="E84" s="42">
        <v>0.18748698087442234</v>
      </c>
      <c r="F84" s="42">
        <v>0.36289852908235648</v>
      </c>
      <c r="G84" s="42">
        <v>0.75126362160908888</v>
      </c>
    </row>
    <row r="85" spans="1:7">
      <c r="A85" s="41" t="s">
        <v>304</v>
      </c>
      <c r="B85" s="42">
        <v>0.57943490701001432</v>
      </c>
      <c r="C85" s="42">
        <v>2.4281081817562504</v>
      </c>
      <c r="D85" s="42">
        <v>0.2575266253377842</v>
      </c>
      <c r="E85" s="42">
        <v>1.095953939703705</v>
      </c>
      <c r="F85" s="42">
        <v>1.5713489003661405</v>
      </c>
      <c r="G85" s="42">
        <v>1.7078081469768842</v>
      </c>
    </row>
    <row r="86" spans="1:7">
      <c r="A86" s="41" t="s">
        <v>305</v>
      </c>
      <c r="B86" s="42">
        <v>1.5190811064228784</v>
      </c>
      <c r="C86" s="42">
        <v>1.7360926930547185</v>
      </c>
      <c r="D86" s="42">
        <v>4.05088295046101</v>
      </c>
      <c r="E86" s="42">
        <v>0.46290737743884564</v>
      </c>
      <c r="F86" s="42">
        <v>1.1586211828649073</v>
      </c>
      <c r="G86" s="42">
        <v>0.95941964616181807</v>
      </c>
    </row>
    <row r="87" spans="1:7">
      <c r="A87" s="41" t="s">
        <v>306</v>
      </c>
      <c r="B87" s="42">
        <v>0.47105711318795435</v>
      </c>
      <c r="C87" s="42">
        <v>0.23072185135736539</v>
      </c>
      <c r="D87" s="42">
        <v>0</v>
      </c>
      <c r="E87" s="42">
        <v>0.13152357726238603</v>
      </c>
      <c r="F87" s="42">
        <v>0.51325835577380019</v>
      </c>
      <c r="G87" s="42">
        <v>0.51001672405312348</v>
      </c>
    </row>
    <row r="88" spans="1:7">
      <c r="A88" s="41" t="s">
        <v>307</v>
      </c>
      <c r="B88" s="42">
        <v>0.89446514837819191</v>
      </c>
      <c r="C88" s="42">
        <v>9.5835551611949135E-2</v>
      </c>
      <c r="D88" s="42">
        <v>0.67084886128364396</v>
      </c>
      <c r="E88" s="42">
        <v>0.47934559615363703</v>
      </c>
      <c r="F88" s="42">
        <v>0.59694178334561532</v>
      </c>
      <c r="G88" s="42">
        <v>1.0592350441320693</v>
      </c>
    </row>
    <row r="89" spans="1:7">
      <c r="A89" s="41" t="s">
        <v>308</v>
      </c>
      <c r="B89" s="42">
        <v>0.47061728395061725</v>
      </c>
      <c r="C89" s="42">
        <v>0</v>
      </c>
      <c r="D89" s="42">
        <v>0</v>
      </c>
      <c r="E89" s="42">
        <v>0.19286242459622494</v>
      </c>
      <c r="F89" s="42">
        <v>1.0768361581920904</v>
      </c>
      <c r="G89" s="42">
        <v>0</v>
      </c>
    </row>
    <row r="90" spans="1:7">
      <c r="A90" s="41" t="s">
        <v>309</v>
      </c>
      <c r="B90" s="42">
        <v>0.75634920634920633</v>
      </c>
      <c r="C90" s="42">
        <v>0.28813303099017384</v>
      </c>
      <c r="D90" s="42">
        <v>2.016931216931217</v>
      </c>
      <c r="E90" s="42">
        <v>0.27021933116504049</v>
      </c>
      <c r="F90" s="42">
        <v>0.76916868442292174</v>
      </c>
      <c r="G90" s="42">
        <v>3.1846282372598163</v>
      </c>
    </row>
    <row r="91" spans="1:7">
      <c r="A91" s="41" t="s">
        <v>310</v>
      </c>
      <c r="B91" s="42">
        <v>0.68654123230782271</v>
      </c>
      <c r="C91" s="42">
        <v>0</v>
      </c>
      <c r="D91" s="42">
        <v>1.0984659716925165</v>
      </c>
      <c r="E91" s="42">
        <v>7.7912209901132942E-2</v>
      </c>
      <c r="F91" s="42">
        <v>0.12567195438855061</v>
      </c>
      <c r="G91" s="42">
        <v>0.520325986591192</v>
      </c>
    </row>
    <row r="92" spans="1:7">
      <c r="A92" s="41" t="s">
        <v>311</v>
      </c>
      <c r="B92" s="42">
        <v>0.66819269157799221</v>
      </c>
      <c r="C92" s="42">
        <v>0</v>
      </c>
      <c r="D92" s="42">
        <v>0.89092358877065636</v>
      </c>
      <c r="E92" s="42">
        <v>1.3059597964991934</v>
      </c>
      <c r="F92" s="42">
        <v>0.33975899571762319</v>
      </c>
      <c r="G92" s="42">
        <v>0</v>
      </c>
    </row>
    <row r="93" spans="1:7">
      <c r="A93" s="41" t="s">
        <v>312</v>
      </c>
      <c r="B93" s="42">
        <v>0.41377108633745802</v>
      </c>
      <c r="C93" s="42">
        <v>0.59110155191065428</v>
      </c>
      <c r="D93" s="42">
        <v>1.3792369544581935</v>
      </c>
      <c r="E93" s="42">
        <v>0.39130715695661533</v>
      </c>
      <c r="F93" s="42">
        <v>2.9454890891819048</v>
      </c>
      <c r="G93" s="42">
        <v>0.13066455358024989</v>
      </c>
    </row>
    <row r="94" spans="1:7">
      <c r="A94" s="41" t="s">
        <v>75</v>
      </c>
      <c r="B94" s="42">
        <v>0.29441069574247147</v>
      </c>
      <c r="C94" s="42">
        <v>0</v>
      </c>
      <c r="D94" s="42">
        <v>16.823468328141225</v>
      </c>
      <c r="E94" s="42">
        <v>0.14584267639982323</v>
      </c>
      <c r="F94" s="42">
        <v>0.19247188341517502</v>
      </c>
      <c r="G94" s="42">
        <v>0.79690113133300544</v>
      </c>
    </row>
    <row r="95" spans="1:7">
      <c r="A95" s="41" t="s">
        <v>38</v>
      </c>
      <c r="B95" s="42">
        <v>0.52673331707713567</v>
      </c>
      <c r="C95" s="42">
        <v>0</v>
      </c>
      <c r="D95" s="42">
        <v>31.603999024628141</v>
      </c>
      <c r="E95" s="42">
        <v>0.46492748127298839</v>
      </c>
      <c r="F95" s="42">
        <v>0.32139660025045569</v>
      </c>
      <c r="G95" s="42">
        <v>1.9960420436607249</v>
      </c>
    </row>
    <row r="96" spans="1:7">
      <c r="A96" s="41" t="s">
        <v>313</v>
      </c>
      <c r="B96" s="42">
        <v>1.2479106489505103</v>
      </c>
      <c r="C96" s="42">
        <v>0</v>
      </c>
      <c r="D96" s="42">
        <v>2.495821297901021</v>
      </c>
      <c r="E96" s="42">
        <v>0.81627780627498359</v>
      </c>
      <c r="F96" s="42">
        <v>0.2379490644185295</v>
      </c>
      <c r="G96" s="42">
        <v>0.5911155705555049</v>
      </c>
    </row>
    <row r="97" spans="1:7">
      <c r="A97" s="41" t="s">
        <v>314</v>
      </c>
      <c r="B97" s="42">
        <v>0.52224438400322359</v>
      </c>
      <c r="C97" s="42">
        <v>0</v>
      </c>
      <c r="D97" s="42">
        <v>0</v>
      </c>
      <c r="E97" s="42">
        <v>0.30868210087756209</v>
      </c>
      <c r="F97" s="42">
        <v>0.39832198779906886</v>
      </c>
      <c r="G97" s="42">
        <v>0</v>
      </c>
    </row>
    <row r="98" spans="1:7">
      <c r="A98" s="41" t="s">
        <v>76</v>
      </c>
      <c r="B98" s="42">
        <v>1.1974131559497412</v>
      </c>
      <c r="C98" s="42">
        <v>9.5793052475979312</v>
      </c>
      <c r="D98" s="42">
        <v>0</v>
      </c>
      <c r="E98" s="42">
        <v>0.83043013967792922</v>
      </c>
      <c r="F98" s="42">
        <v>2.4354165883723553</v>
      </c>
      <c r="G98" s="42">
        <v>0.37813047029991831</v>
      </c>
    </row>
    <row r="99" spans="1:7">
      <c r="A99" s="41" t="s">
        <v>315</v>
      </c>
      <c r="B99" s="42">
        <v>0.55430673167393718</v>
      </c>
      <c r="C99" s="42">
        <v>0.23756002786025884</v>
      </c>
      <c r="D99" s="42">
        <v>2.2172269266957492</v>
      </c>
      <c r="E99" s="42">
        <v>0.48052860276462156</v>
      </c>
      <c r="F99" s="42">
        <v>1.056940801920643</v>
      </c>
      <c r="G99" s="42">
        <v>0.78769903974717392</v>
      </c>
    </row>
    <row r="100" spans="1:7">
      <c r="A100" s="41" t="s">
        <v>316</v>
      </c>
      <c r="B100" s="42">
        <v>0.37659228265922823</v>
      </c>
      <c r="C100" s="42">
        <v>1.2911735405459255</v>
      </c>
      <c r="D100" s="42">
        <v>2.2595536959553697</v>
      </c>
      <c r="E100" s="42">
        <v>0.13058716631615971</v>
      </c>
      <c r="F100" s="42">
        <v>0.51701652365080497</v>
      </c>
      <c r="G100" s="42">
        <v>1.783858181017397</v>
      </c>
    </row>
    <row r="101" spans="1:7">
      <c r="A101" s="41" t="s">
        <v>82</v>
      </c>
      <c r="B101" s="42">
        <v>5.1727330779054919</v>
      </c>
      <c r="C101" s="42">
        <v>0</v>
      </c>
      <c r="D101" s="42">
        <v>0</v>
      </c>
      <c r="E101" s="42">
        <v>0.3587394568915192</v>
      </c>
      <c r="F101" s="42">
        <v>0.55234268458990843</v>
      </c>
      <c r="G101" s="42">
        <v>0</v>
      </c>
    </row>
    <row r="102" spans="1:7">
      <c r="A102" s="41" t="s">
        <v>67</v>
      </c>
      <c r="B102" s="42">
        <v>0.576694635138571</v>
      </c>
      <c r="C102" s="42">
        <v>1.4123133921760926</v>
      </c>
      <c r="D102" s="42">
        <v>3.2953979150775496</v>
      </c>
      <c r="E102" s="42">
        <v>0.38956104950566472</v>
      </c>
      <c r="F102" s="42">
        <v>0.50268781755420244</v>
      </c>
      <c r="G102" s="42">
        <v>24.975647356377216</v>
      </c>
    </row>
    <row r="103" spans="1:7">
      <c r="A103" s="41" t="s">
        <v>317</v>
      </c>
      <c r="B103" s="42">
        <v>0.58214157384117859</v>
      </c>
      <c r="C103" s="42">
        <v>0.2217682186061633</v>
      </c>
      <c r="D103" s="42">
        <v>0</v>
      </c>
      <c r="E103" s="42">
        <v>0.19982442814863574</v>
      </c>
      <c r="F103" s="42">
        <v>0.49334031681455814</v>
      </c>
      <c r="G103" s="42">
        <v>0.36766836242600753</v>
      </c>
    </row>
    <row r="104" spans="1:7">
      <c r="A104" s="41" t="s">
        <v>318</v>
      </c>
      <c r="B104" s="42">
        <v>0.41895526247737264</v>
      </c>
      <c r="C104" s="42">
        <v>0</v>
      </c>
      <c r="D104" s="42">
        <v>0</v>
      </c>
      <c r="E104" s="42">
        <v>0.23772592827087347</v>
      </c>
      <c r="F104" s="42">
        <v>0.63908429869429728</v>
      </c>
      <c r="G104" s="42">
        <v>1.5876199420195174</v>
      </c>
    </row>
    <row r="105" spans="1:7">
      <c r="A105" s="41" t="s">
        <v>319</v>
      </c>
      <c r="B105" s="42">
        <v>0.45711302973872803</v>
      </c>
      <c r="C105" s="42">
        <v>0</v>
      </c>
      <c r="D105" s="42">
        <v>0</v>
      </c>
      <c r="E105" s="42">
        <v>0.34007288096849686</v>
      </c>
      <c r="F105" s="42">
        <v>0.41837463738798841</v>
      </c>
      <c r="G105" s="42">
        <v>0.51966533907139612</v>
      </c>
    </row>
    <row r="106" spans="1:7">
      <c r="A106" s="41" t="s">
        <v>320</v>
      </c>
      <c r="B106" s="42">
        <v>0.36765098005843477</v>
      </c>
      <c r="C106" s="42">
        <v>0.39391176434832298</v>
      </c>
      <c r="D106" s="42">
        <v>0</v>
      </c>
      <c r="E106" s="42">
        <v>0.3042295763180568</v>
      </c>
      <c r="F106" s="42">
        <v>0.70102941112837136</v>
      </c>
      <c r="G106" s="42">
        <v>0</v>
      </c>
    </row>
    <row r="107" spans="1:7">
      <c r="A107" s="41" t="s">
        <v>321</v>
      </c>
      <c r="B107" s="42">
        <v>0.67749759545017352</v>
      </c>
      <c r="C107" s="42">
        <v>0.92913955947452387</v>
      </c>
      <c r="D107" s="42">
        <v>0</v>
      </c>
      <c r="E107" s="42">
        <v>0.61508713394285464</v>
      </c>
      <c r="F107" s="42">
        <v>1.2401650899765888</v>
      </c>
      <c r="G107" s="42">
        <v>0</v>
      </c>
    </row>
    <row r="108" spans="1:7">
      <c r="A108" s="41" t="s">
        <v>322</v>
      </c>
      <c r="B108" s="42">
        <v>1.2462307692307693</v>
      </c>
      <c r="C108" s="42">
        <v>0.23737728937728941</v>
      </c>
      <c r="D108" s="42">
        <v>0</v>
      </c>
      <c r="E108" s="42">
        <v>1.3007942880237102</v>
      </c>
      <c r="F108" s="42">
        <v>2.5347066492829207</v>
      </c>
      <c r="G108" s="42">
        <v>0</v>
      </c>
    </row>
    <row r="109" spans="1:7">
      <c r="A109" s="41" t="s">
        <v>323</v>
      </c>
      <c r="B109" s="42">
        <v>0.49071634105709527</v>
      </c>
      <c r="C109" s="42">
        <v>0.28040933774691157</v>
      </c>
      <c r="D109" s="42">
        <v>2.6171538189711749</v>
      </c>
      <c r="E109" s="42">
        <v>0.54142083163917687</v>
      </c>
      <c r="F109" s="42">
        <v>1.122825526147591</v>
      </c>
      <c r="G109" s="42">
        <v>1.5496305507066166</v>
      </c>
    </row>
    <row r="110" spans="1:7">
      <c r="A110" s="41" t="s">
        <v>324</v>
      </c>
      <c r="B110" s="42">
        <v>0.47329827636576105</v>
      </c>
      <c r="C110" s="42">
        <v>0.81136847376987609</v>
      </c>
      <c r="D110" s="42">
        <v>3.7863862109260884</v>
      </c>
      <c r="E110" s="42">
        <v>0.36802878232293851</v>
      </c>
      <c r="F110" s="42">
        <v>0.72198042157488973</v>
      </c>
      <c r="G110" s="42">
        <v>0</v>
      </c>
    </row>
    <row r="111" spans="1:7">
      <c r="A111" s="41" t="s">
        <v>325</v>
      </c>
      <c r="B111" s="42">
        <v>0.80147422578410998</v>
      </c>
      <c r="C111" s="42">
        <v>0.9159705437532687</v>
      </c>
      <c r="D111" s="42">
        <v>0</v>
      </c>
      <c r="E111" s="42">
        <v>0.80849238888204444</v>
      </c>
      <c r="F111" s="42">
        <v>1.2225878020435577</v>
      </c>
      <c r="G111" s="42">
        <v>0</v>
      </c>
    </row>
    <row r="112" spans="1:7">
      <c r="A112" s="41" t="s">
        <v>326</v>
      </c>
      <c r="B112" s="42">
        <v>0.67843383584589612</v>
      </c>
      <c r="C112" s="42">
        <v>2.3260588657573584</v>
      </c>
      <c r="D112" s="42">
        <v>9.0457844779452827</v>
      </c>
      <c r="E112" s="42">
        <v>0.85546823434158537</v>
      </c>
      <c r="F112" s="42">
        <v>1.7248317860488886</v>
      </c>
      <c r="G112" s="42">
        <v>1.7139381116106853</v>
      </c>
    </row>
    <row r="113" spans="1:7">
      <c r="A113" s="41" t="s">
        <v>327</v>
      </c>
      <c r="B113" s="42">
        <v>1.4495107084941006</v>
      </c>
      <c r="C113" s="42">
        <v>0</v>
      </c>
      <c r="D113" s="42">
        <v>0</v>
      </c>
      <c r="E113" s="42">
        <v>0.81106597436753958</v>
      </c>
      <c r="F113" s="42">
        <v>0.41458463060742284</v>
      </c>
      <c r="G113" s="42">
        <v>0.68661033560246876</v>
      </c>
    </row>
    <row r="114" spans="1:7">
      <c r="A114" s="41" t="s">
        <v>328</v>
      </c>
      <c r="B114" s="42">
        <v>0.15309236947791163</v>
      </c>
      <c r="C114" s="42">
        <v>0</v>
      </c>
      <c r="D114" s="42">
        <v>0</v>
      </c>
      <c r="E114" s="42">
        <v>4.8260291604245352E-2</v>
      </c>
      <c r="F114" s="42">
        <v>0.15568715540126607</v>
      </c>
      <c r="G114" s="42">
        <v>0</v>
      </c>
    </row>
    <row r="115" spans="1:7">
      <c r="A115" s="41" t="s">
        <v>329</v>
      </c>
      <c r="B115" s="42">
        <v>0.71010300241069479</v>
      </c>
      <c r="C115" s="42">
        <v>0.60865971635202409</v>
      </c>
      <c r="D115" s="42">
        <v>0</v>
      </c>
      <c r="E115" s="42">
        <v>0.67155100052850292</v>
      </c>
      <c r="F115" s="42">
        <v>1.3540099622237824</v>
      </c>
      <c r="G115" s="42">
        <v>0</v>
      </c>
    </row>
    <row r="116" spans="1:7">
      <c r="A116" s="41" t="s">
        <v>330</v>
      </c>
      <c r="B116" s="42">
        <v>0.31780019616085187</v>
      </c>
      <c r="C116" s="42">
        <v>0</v>
      </c>
      <c r="D116" s="42">
        <v>0</v>
      </c>
      <c r="E116" s="42">
        <v>0.12880568370792597</v>
      </c>
      <c r="F116" s="42">
        <v>0.20776284010515741</v>
      </c>
      <c r="G116" s="42">
        <v>0.86021105727749392</v>
      </c>
    </row>
    <row r="117" spans="1:7">
      <c r="A117" s="41" t="s">
        <v>331</v>
      </c>
      <c r="B117" s="42">
        <v>0.45572433192686357</v>
      </c>
      <c r="C117" s="42">
        <v>0.22321191767846382</v>
      </c>
      <c r="D117" s="42">
        <v>0.52082780791641559</v>
      </c>
      <c r="E117" s="42">
        <v>0.25038044356051853</v>
      </c>
      <c r="F117" s="42">
        <v>0.39724154841082543</v>
      </c>
      <c r="G117" s="42">
        <v>3.7006186351955841</v>
      </c>
    </row>
    <row r="118" spans="1:7">
      <c r="A118" s="41" t="s">
        <v>332</v>
      </c>
      <c r="B118" s="42">
        <v>0.37764568764568762</v>
      </c>
      <c r="C118" s="42">
        <v>0</v>
      </c>
      <c r="D118" s="42">
        <v>0</v>
      </c>
      <c r="E118" s="42">
        <v>0.27777791385497169</v>
      </c>
      <c r="F118" s="42">
        <v>0.34564181581130737</v>
      </c>
      <c r="G118" s="42">
        <v>0</v>
      </c>
    </row>
    <row r="119" spans="1:7">
      <c r="A119" s="41" t="s">
        <v>333</v>
      </c>
      <c r="B119" s="42">
        <v>1.0056486654252017</v>
      </c>
      <c r="C119" s="42">
        <v>0</v>
      </c>
      <c r="D119" s="42">
        <v>0</v>
      </c>
      <c r="E119" s="42">
        <v>0.19021025545695586</v>
      </c>
      <c r="F119" s="42">
        <v>1.1505302528169681</v>
      </c>
      <c r="G119" s="42">
        <v>0</v>
      </c>
    </row>
    <row r="120" spans="1:7">
      <c r="A120" s="41" t="s">
        <v>334</v>
      </c>
      <c r="B120" s="42">
        <v>0.68510413362934774</v>
      </c>
      <c r="C120" s="42">
        <v>0</v>
      </c>
      <c r="D120" s="42">
        <v>0</v>
      </c>
      <c r="E120" s="42">
        <v>0.36714862502728618</v>
      </c>
      <c r="F120" s="42">
        <v>0.73155187150252388</v>
      </c>
      <c r="G120" s="42">
        <v>2.5961840853322649</v>
      </c>
    </row>
    <row r="121" spans="1:7">
      <c r="A121" s="41" t="s">
        <v>335</v>
      </c>
      <c r="B121" s="42">
        <v>0.20158019161378624</v>
      </c>
      <c r="C121" s="42">
        <v>0</v>
      </c>
      <c r="D121" s="42">
        <v>0</v>
      </c>
      <c r="E121" s="42">
        <v>0.59732694257535257</v>
      </c>
      <c r="F121" s="42">
        <v>0.36899424905574429</v>
      </c>
      <c r="G121" s="42">
        <v>0.76388283137855839</v>
      </c>
    </row>
    <row r="122" spans="1:7">
      <c r="A122" s="41" t="s">
        <v>336</v>
      </c>
      <c r="B122" s="42">
        <v>0.27808101613456915</v>
      </c>
      <c r="C122" s="42">
        <v>0</v>
      </c>
      <c r="D122" s="42">
        <v>0.74154937635885121</v>
      </c>
      <c r="E122" s="42">
        <v>1.0577792767850862</v>
      </c>
      <c r="F122" s="42">
        <v>0.70698563424043015</v>
      </c>
      <c r="G122" s="42">
        <v>0.17563011545341212</v>
      </c>
    </row>
    <row r="123" spans="1:7">
      <c r="A123" s="41" t="s">
        <v>337</v>
      </c>
      <c r="B123" s="42">
        <v>0.79009997561570344</v>
      </c>
      <c r="C123" s="42">
        <v>0</v>
      </c>
      <c r="D123" s="42">
        <v>0</v>
      </c>
      <c r="E123" s="42">
        <v>0.26567284644170769</v>
      </c>
      <c r="F123" s="42">
        <v>1.6069830012522783</v>
      </c>
      <c r="G123" s="42">
        <v>1.9960420436607249</v>
      </c>
    </row>
    <row r="124" spans="1:7">
      <c r="A124" s="41" t="s">
        <v>338</v>
      </c>
      <c r="B124" s="42">
        <v>1.4060229611445858</v>
      </c>
      <c r="C124" s="42">
        <v>0.17216607687484725</v>
      </c>
      <c r="D124" s="42">
        <v>0.48206501524957229</v>
      </c>
      <c r="E124" s="42">
        <v>0.65977900073124474</v>
      </c>
      <c r="F124" s="42">
        <v>0.55151505981942595</v>
      </c>
      <c r="G124" s="42">
        <v>0.19028882180904169</v>
      </c>
    </row>
    <row r="125" spans="1:7">
      <c r="A125" s="41" t="s">
        <v>339</v>
      </c>
      <c r="B125" s="42">
        <v>1.1613620071684587</v>
      </c>
      <c r="C125" s="42">
        <v>0</v>
      </c>
      <c r="D125" s="42">
        <v>0</v>
      </c>
      <c r="E125" s="42">
        <v>0.67525776949199356</v>
      </c>
      <c r="F125" s="42">
        <v>0.19684101816414556</v>
      </c>
      <c r="G125" s="42">
        <v>0</v>
      </c>
    </row>
    <row r="126" spans="1:7">
      <c r="A126" s="41" t="s">
        <v>340</v>
      </c>
      <c r="B126" s="42">
        <v>0.36029244155338724</v>
      </c>
      <c r="C126" s="42">
        <v>0</v>
      </c>
      <c r="D126" s="42">
        <v>0</v>
      </c>
      <c r="E126" s="42">
        <v>0.14197162758233298</v>
      </c>
      <c r="F126" s="42">
        <v>0.54959863965770939</v>
      </c>
      <c r="G126" s="42">
        <v>0</v>
      </c>
    </row>
    <row r="127" spans="1:7">
      <c r="A127" s="41" t="s">
        <v>341</v>
      </c>
      <c r="B127" s="42">
        <v>0.24760813082683783</v>
      </c>
      <c r="C127" s="42">
        <v>1.6978843256697453</v>
      </c>
      <c r="D127" s="42">
        <v>0</v>
      </c>
      <c r="E127" s="42">
        <v>0.3434424511643705</v>
      </c>
      <c r="F127" s="42">
        <v>0.75541463642086126</v>
      </c>
      <c r="G127" s="42">
        <v>0.93830449576485919</v>
      </c>
    </row>
    <row r="128" spans="1:7">
      <c r="A128" s="41" t="s">
        <v>342</v>
      </c>
      <c r="B128" s="42">
        <v>0.14081703607127335</v>
      </c>
      <c r="C128" s="42">
        <v>0</v>
      </c>
      <c r="D128" s="42">
        <v>0</v>
      </c>
      <c r="E128" s="42">
        <v>0.11837509161858356</v>
      </c>
      <c r="F128" s="42">
        <v>0.28640753099242039</v>
      </c>
      <c r="G128" s="42">
        <v>0</v>
      </c>
    </row>
    <row r="129" spans="1:7">
      <c r="A129" s="41" t="s">
        <v>343</v>
      </c>
      <c r="B129" s="42">
        <v>1.342364736100754</v>
      </c>
      <c r="C129" s="42">
        <v>1.1505983452292177</v>
      </c>
      <c r="D129" s="42">
        <v>0.38353278174307259</v>
      </c>
      <c r="E129" s="42">
        <v>0.90073110388346811</v>
      </c>
      <c r="F129" s="42">
        <v>1.4626250151218871</v>
      </c>
      <c r="G129" s="42">
        <v>0.18167342293092911</v>
      </c>
    </row>
    <row r="130" spans="1:7">
      <c r="A130" s="41" t="s">
        <v>344</v>
      </c>
      <c r="B130" s="42">
        <v>1.2457516339869281</v>
      </c>
      <c r="C130" s="42">
        <v>1.0677871148459384</v>
      </c>
      <c r="D130" s="42">
        <v>0</v>
      </c>
      <c r="E130" s="42">
        <v>3.370729027162529</v>
      </c>
      <c r="F130" s="42">
        <v>1.9002991026919243</v>
      </c>
      <c r="G130" s="42">
        <v>1.1801857585139319</v>
      </c>
    </row>
    <row r="131" spans="1:7">
      <c r="A131" s="41" t="s">
        <v>345</v>
      </c>
      <c r="B131" s="42">
        <v>0.26343089430894306</v>
      </c>
      <c r="C131" s="42">
        <v>0.25088656600851722</v>
      </c>
      <c r="D131" s="42">
        <v>0</v>
      </c>
      <c r="E131" s="42">
        <v>0.15685902638360885</v>
      </c>
      <c r="F131" s="42">
        <v>0.26789582472095907</v>
      </c>
      <c r="G131" s="42">
        <v>0.55459135643988022</v>
      </c>
    </row>
    <row r="132" spans="1:7">
      <c r="A132" s="41" t="s">
        <v>61</v>
      </c>
      <c r="B132" s="42">
        <v>4.6096284072156148</v>
      </c>
      <c r="C132" s="42">
        <v>3.0730856048104105</v>
      </c>
      <c r="D132" s="42">
        <v>2.0487237365402735</v>
      </c>
      <c r="E132" s="42">
        <v>7.1525932903555782</v>
      </c>
      <c r="F132" s="42">
        <v>6.2503436030042243</v>
      </c>
      <c r="G132" s="42">
        <v>0.58226885143776186</v>
      </c>
    </row>
    <row r="133" spans="1:7">
      <c r="A133" s="41" t="s">
        <v>346</v>
      </c>
      <c r="B133" s="42">
        <v>0.27930350831824841</v>
      </c>
      <c r="C133" s="42">
        <v>0</v>
      </c>
      <c r="D133" s="42">
        <v>0</v>
      </c>
      <c r="E133" s="42">
        <v>0.70437312080258796</v>
      </c>
      <c r="F133" s="42">
        <v>0.42605619912953152</v>
      </c>
      <c r="G133" s="42">
        <v>0</v>
      </c>
    </row>
    <row r="134" spans="1:7">
      <c r="A134" s="41" t="s">
        <v>110</v>
      </c>
      <c r="B134" s="42">
        <v>2.4534702345796795</v>
      </c>
      <c r="C134" s="42">
        <v>1.0514872433912914</v>
      </c>
      <c r="D134" s="42">
        <v>0.73604107037390398</v>
      </c>
      <c r="E134" s="42">
        <v>1.7208666006114919</v>
      </c>
      <c r="F134" s="42">
        <v>3.7425817137656132</v>
      </c>
      <c r="G134" s="42">
        <v>0.34865103333500713</v>
      </c>
    </row>
    <row r="135" spans="1:7">
      <c r="A135" s="41" t="s">
        <v>347</v>
      </c>
      <c r="B135" s="42">
        <v>1.2515256855928929</v>
      </c>
      <c r="C135" s="42">
        <v>0</v>
      </c>
      <c r="D135" s="42">
        <v>1.6687009141238576</v>
      </c>
      <c r="E135" s="42">
        <v>0.98631621456532736</v>
      </c>
      <c r="F135" s="42">
        <v>3.1818449633717623</v>
      </c>
      <c r="G135" s="42">
        <v>0</v>
      </c>
    </row>
    <row r="136" spans="1:7">
      <c r="A136" s="41" t="s">
        <v>53</v>
      </c>
      <c r="B136" s="42">
        <v>1.407711523840556</v>
      </c>
      <c r="C136" s="42">
        <v>0.60330493878880975</v>
      </c>
      <c r="D136" s="42">
        <v>7.0385576192027814</v>
      </c>
      <c r="E136" s="42">
        <v>0.83575167527486605</v>
      </c>
      <c r="F136" s="42">
        <v>2.8631420823875717</v>
      </c>
      <c r="G136" s="42">
        <v>0.4445404812128072</v>
      </c>
    </row>
    <row r="137" spans="1:7">
      <c r="A137" s="41" t="s">
        <v>51</v>
      </c>
      <c r="B137" s="42">
        <v>4.1216052916110156E-2</v>
      </c>
      <c r="C137" s="42">
        <v>0</v>
      </c>
      <c r="D137" s="42">
        <v>8.2432105832220319</v>
      </c>
      <c r="E137" s="42">
        <v>0.11693521142574161</v>
      </c>
      <c r="F137" s="42">
        <v>0.18861583537880922</v>
      </c>
      <c r="G137" s="42">
        <v>0</v>
      </c>
    </row>
    <row r="138" spans="1:7">
      <c r="A138" s="41" t="s">
        <v>348</v>
      </c>
      <c r="B138" s="42">
        <v>0.48144185908293957</v>
      </c>
      <c r="C138" s="42">
        <v>1.0316611266062992</v>
      </c>
      <c r="D138" s="42">
        <v>0.96288371816587914</v>
      </c>
      <c r="E138" s="42">
        <v>2.0033377533818992</v>
      </c>
      <c r="F138" s="42">
        <v>0.91800354486153746</v>
      </c>
      <c r="G138" s="42">
        <v>1.368308441604144</v>
      </c>
    </row>
    <row r="139" spans="1:7">
      <c r="A139" s="41" t="s">
        <v>349</v>
      </c>
      <c r="B139" s="42">
        <v>0.74180402930402933</v>
      </c>
      <c r="C139" s="42">
        <v>0.84777603349031927</v>
      </c>
      <c r="D139" s="42">
        <v>0</v>
      </c>
      <c r="E139" s="42">
        <v>1.6213159869902427</v>
      </c>
      <c r="F139" s="42">
        <v>1.8859424473831254</v>
      </c>
      <c r="G139" s="42">
        <v>0.46850780798149222</v>
      </c>
    </row>
    <row r="140" spans="1:7">
      <c r="A140" s="41" t="s">
        <v>350</v>
      </c>
      <c r="B140" s="42">
        <v>0.17576349335503119</v>
      </c>
      <c r="C140" s="42">
        <v>0</v>
      </c>
      <c r="D140" s="42">
        <v>0</v>
      </c>
      <c r="E140" s="42">
        <v>0.12928312996342048</v>
      </c>
      <c r="F140" s="42">
        <v>0.17874253561528594</v>
      </c>
      <c r="G140" s="42">
        <v>0</v>
      </c>
    </row>
    <row r="141" spans="1:7">
      <c r="A141" s="41" t="s">
        <v>72</v>
      </c>
      <c r="B141" s="42">
        <v>0.42669300411522632</v>
      </c>
      <c r="C141" s="42">
        <v>9.1434215167548505</v>
      </c>
      <c r="D141" s="42">
        <v>1.066732510288066</v>
      </c>
      <c r="E141" s="42">
        <v>0.58847765453719925</v>
      </c>
      <c r="F141" s="42">
        <v>1.62721908349027</v>
      </c>
      <c r="G141" s="42">
        <v>10.10588693957115</v>
      </c>
    </row>
    <row r="142" spans="1:7">
      <c r="A142" s="41" t="s">
        <v>351</v>
      </c>
      <c r="B142" s="42">
        <v>0.65737472103875028</v>
      </c>
      <c r="C142" s="42">
        <v>0</v>
      </c>
      <c r="D142" s="42">
        <v>0</v>
      </c>
      <c r="E142" s="42">
        <v>0.8565442950137131</v>
      </c>
      <c r="F142" s="42">
        <v>1.0027749981947038</v>
      </c>
      <c r="G142" s="42">
        <v>1.6607361373610534</v>
      </c>
    </row>
    <row r="143" spans="1:7">
      <c r="A143" s="41" t="s">
        <v>352</v>
      </c>
      <c r="B143" s="42">
        <v>0.38984539493472897</v>
      </c>
      <c r="C143" s="42">
        <v>0.33415319565833917</v>
      </c>
      <c r="D143" s="42">
        <v>0</v>
      </c>
      <c r="E143" s="42">
        <v>0.20891889816116826</v>
      </c>
      <c r="F143" s="42">
        <v>0.74334927000266116</v>
      </c>
      <c r="G143" s="42">
        <v>0</v>
      </c>
    </row>
    <row r="144" spans="1:7">
      <c r="A144" s="41" t="s">
        <v>353</v>
      </c>
      <c r="B144" s="42">
        <v>1.1784688125113658</v>
      </c>
      <c r="C144" s="42">
        <v>0.67341075000649475</v>
      </c>
      <c r="D144" s="42">
        <v>0</v>
      </c>
      <c r="E144" s="42">
        <v>0.29719703853176299</v>
      </c>
      <c r="F144" s="42">
        <v>0.74902678761315622</v>
      </c>
      <c r="G144" s="42">
        <v>0</v>
      </c>
    </row>
    <row r="145" spans="1:7">
      <c r="A145" s="41" t="s">
        <v>354</v>
      </c>
      <c r="B145" s="42">
        <v>2.4001481481481481</v>
      </c>
      <c r="C145" s="42">
        <v>0.51431746031746028</v>
      </c>
      <c r="D145" s="42">
        <v>3.6002222222222224</v>
      </c>
      <c r="E145" s="42">
        <v>0.61474897840046705</v>
      </c>
      <c r="F145" s="42">
        <v>0.68648305084745764</v>
      </c>
      <c r="G145" s="42">
        <v>2.8422807017543863</v>
      </c>
    </row>
    <row r="146" spans="1:7">
      <c r="A146" s="41" t="s">
        <v>355</v>
      </c>
      <c r="B146" s="42">
        <v>0.4414065559812686</v>
      </c>
      <c r="C146" s="42">
        <v>0</v>
      </c>
      <c r="D146" s="42">
        <v>0</v>
      </c>
      <c r="E146" s="42">
        <v>0.66095027209104151</v>
      </c>
      <c r="F146" s="42">
        <v>2.1041626079615559</v>
      </c>
      <c r="G146" s="42">
        <v>1.0454365799556362</v>
      </c>
    </row>
    <row r="147" spans="1:7">
      <c r="A147" s="41" t="s">
        <v>356</v>
      </c>
      <c r="B147" s="42">
        <v>0.70926363715961815</v>
      </c>
      <c r="C147" s="42">
        <v>1.21588052084506</v>
      </c>
      <c r="D147" s="42">
        <v>1.1348218194553894</v>
      </c>
      <c r="E147" s="42">
        <v>9.3906008702744556E-2</v>
      </c>
      <c r="F147" s="42">
        <v>0.21638551642157847</v>
      </c>
      <c r="G147" s="42">
        <v>2.0158019161378622</v>
      </c>
    </row>
    <row r="148" spans="1:7">
      <c r="A148" s="41" t="s">
        <v>357</v>
      </c>
      <c r="B148" s="42">
        <v>0.27329622132253711</v>
      </c>
      <c r="C148" s="42">
        <v>0.78084634663582042</v>
      </c>
      <c r="D148" s="42">
        <v>0</v>
      </c>
      <c r="E148" s="42">
        <v>0.42789285790253623</v>
      </c>
      <c r="F148" s="42">
        <v>0.34741045083373362</v>
      </c>
      <c r="G148" s="42">
        <v>0.43152034945663759</v>
      </c>
    </row>
    <row r="149" spans="1:7">
      <c r="A149" s="41" t="s">
        <v>358</v>
      </c>
      <c r="B149" s="42">
        <v>0.39825467059980335</v>
      </c>
      <c r="C149" s="42">
        <v>2.0481668773704174</v>
      </c>
      <c r="D149" s="42">
        <v>7.9650934119960679</v>
      </c>
      <c r="E149" s="42">
        <v>0.97924616028392975</v>
      </c>
      <c r="F149" s="42">
        <v>2.4300284985750715</v>
      </c>
      <c r="G149" s="42">
        <v>8.3004657661853756</v>
      </c>
    </row>
    <row r="150" spans="1:7">
      <c r="A150" s="41" t="s">
        <v>359</v>
      </c>
      <c r="B150" s="42">
        <v>0.59854068532372773</v>
      </c>
      <c r="C150" s="42">
        <v>0</v>
      </c>
      <c r="D150" s="42">
        <v>0</v>
      </c>
      <c r="E150" s="42">
        <v>1.7547409934009111</v>
      </c>
      <c r="F150" s="42">
        <v>1.369542246079716</v>
      </c>
      <c r="G150" s="42">
        <v>2.5516734479590499</v>
      </c>
    </row>
    <row r="151" spans="1:7">
      <c r="A151" s="41" t="s">
        <v>360</v>
      </c>
      <c r="B151" s="42">
        <v>0.49385764365188228</v>
      </c>
      <c r="C151" s="42">
        <v>0.18813624520071709</v>
      </c>
      <c r="D151" s="42">
        <v>0.21949228606750326</v>
      </c>
      <c r="E151" s="42">
        <v>2.317930796824947</v>
      </c>
      <c r="F151" s="42">
        <v>1.0044562243767099</v>
      </c>
      <c r="G151" s="42">
        <v>0</v>
      </c>
    </row>
    <row r="152" spans="1:7">
      <c r="A152" s="41" t="s">
        <v>59</v>
      </c>
      <c r="B152" s="42">
        <v>0.74516722517905254</v>
      </c>
      <c r="C152" s="42">
        <v>0</v>
      </c>
      <c r="D152" s="42">
        <v>0</v>
      </c>
      <c r="E152" s="42">
        <v>0.5503461718109991</v>
      </c>
      <c r="F152" s="42">
        <v>0.32477021920636673</v>
      </c>
      <c r="G152" s="42">
        <v>6.4543807774907407</v>
      </c>
    </row>
    <row r="153" spans="1:7">
      <c r="A153" s="41" t="s">
        <v>361</v>
      </c>
      <c r="B153" s="42">
        <v>0.12193809389406342</v>
      </c>
      <c r="C153" s="42">
        <v>0</v>
      </c>
      <c r="D153" s="42">
        <v>0</v>
      </c>
      <c r="E153" s="42">
        <v>7.6878658146870116E-2</v>
      </c>
      <c r="F153" s="42">
        <v>0.46501815468075031</v>
      </c>
      <c r="G153" s="42">
        <v>0</v>
      </c>
    </row>
    <row r="154" spans="1:7">
      <c r="A154" s="41" t="s">
        <v>362</v>
      </c>
      <c r="B154" s="42">
        <v>0.41782076079948416</v>
      </c>
      <c r="C154" s="42">
        <v>0</v>
      </c>
      <c r="D154" s="42">
        <v>0</v>
      </c>
      <c r="E154" s="42">
        <v>6.5856161947379296E-2</v>
      </c>
      <c r="F154" s="42">
        <v>0.21245123430482249</v>
      </c>
      <c r="G154" s="42">
        <v>2.638867962944111</v>
      </c>
    </row>
    <row r="155" spans="1:7">
      <c r="A155" s="41" t="s">
        <v>363</v>
      </c>
      <c r="B155" s="42">
        <v>0.48458472605454234</v>
      </c>
      <c r="C155" s="42">
        <v>0</v>
      </c>
      <c r="D155" s="42">
        <v>0</v>
      </c>
      <c r="E155" s="42">
        <v>0.58048327954694734</v>
      </c>
      <c r="F155" s="42">
        <v>0.258718963910476</v>
      </c>
      <c r="G155" s="42">
        <v>0</v>
      </c>
    </row>
    <row r="156" spans="1:7">
      <c r="A156" s="41" t="s">
        <v>364</v>
      </c>
      <c r="B156" s="42">
        <v>0.39562881562881563</v>
      </c>
      <c r="C156" s="42">
        <v>0</v>
      </c>
      <c r="D156" s="42">
        <v>0</v>
      </c>
      <c r="E156" s="42">
        <v>0.24943322876772966</v>
      </c>
      <c r="F156" s="42">
        <v>0.36210094989756009</v>
      </c>
      <c r="G156" s="42">
        <v>0</v>
      </c>
    </row>
    <row r="157" spans="1:7">
      <c r="A157" s="41" t="s">
        <v>365</v>
      </c>
      <c r="B157" s="42">
        <v>0.65577818255413878</v>
      </c>
      <c r="C157" s="42">
        <v>1.1241911700928096</v>
      </c>
      <c r="D157" s="42">
        <v>2.6231127302165556</v>
      </c>
      <c r="E157" s="42">
        <v>0.43412285990449123</v>
      </c>
      <c r="F157" s="42">
        <v>0.50016980025315672</v>
      </c>
      <c r="G157" s="42">
        <v>1.8637906241012367</v>
      </c>
    </row>
    <row r="158" spans="1:7">
      <c r="A158" s="41" t="s">
        <v>366</v>
      </c>
      <c r="B158" s="42">
        <v>0</v>
      </c>
      <c r="C158" s="42">
        <v>0</v>
      </c>
      <c r="D158" s="42">
        <v>0</v>
      </c>
      <c r="E158" s="42">
        <v>0</v>
      </c>
      <c r="F158" s="42">
        <v>0</v>
      </c>
      <c r="G158" s="42">
        <v>0</v>
      </c>
    </row>
    <row r="159" spans="1:7">
      <c r="A159" s="41" t="s">
        <v>57</v>
      </c>
      <c r="B159" s="42">
        <v>6.6763508988821929</v>
      </c>
      <c r="C159" s="42">
        <v>2.7468415126829595</v>
      </c>
      <c r="D159" s="42">
        <v>0.40058105393293159</v>
      </c>
      <c r="E159" s="42">
        <v>5.2300030771803936</v>
      </c>
      <c r="F159" s="42">
        <v>3.5644924290642215</v>
      </c>
      <c r="G159" s="42">
        <v>0.25299856037869362</v>
      </c>
    </row>
    <row r="160" spans="1:7">
      <c r="A160" s="41" t="s">
        <v>108</v>
      </c>
      <c r="B160" s="42">
        <v>1.6805144961360925</v>
      </c>
      <c r="C160" s="42">
        <v>2.2806982447561257</v>
      </c>
      <c r="D160" s="42">
        <v>1.4004287467800771</v>
      </c>
      <c r="E160" s="42">
        <v>0.86527366350965185</v>
      </c>
      <c r="F160" s="42">
        <v>6.4087417225528958</v>
      </c>
      <c r="G160" s="42">
        <v>0.39801659119012717</v>
      </c>
    </row>
    <row r="161" spans="1:7">
      <c r="A161" s="41" t="s">
        <v>367</v>
      </c>
      <c r="B161" s="42">
        <v>0.57010644849124659</v>
      </c>
      <c r="C161" s="42">
        <v>0</v>
      </c>
      <c r="D161" s="42">
        <v>0</v>
      </c>
      <c r="E161" s="42">
        <v>7.1887328005901502E-2</v>
      </c>
      <c r="F161" s="42">
        <v>0.26089617134345183</v>
      </c>
      <c r="G161" s="42">
        <v>2.7005042296953787</v>
      </c>
    </row>
    <row r="162" spans="1:7">
      <c r="A162" s="41" t="s">
        <v>368</v>
      </c>
      <c r="B162" s="42">
        <v>0.42465466173887972</v>
      </c>
      <c r="C162" s="42">
        <v>0</v>
      </c>
      <c r="D162" s="42">
        <v>0</v>
      </c>
      <c r="E162" s="42">
        <v>0.28558211927798566</v>
      </c>
      <c r="F162" s="42">
        <v>0.43185219837852179</v>
      </c>
      <c r="G162" s="42">
        <v>0.26820294425613456</v>
      </c>
    </row>
    <row r="163" spans="1:7">
      <c r="A163" s="41" t="s">
        <v>369</v>
      </c>
      <c r="B163" s="42">
        <v>0.71884636716583472</v>
      </c>
      <c r="C163" s="42">
        <v>0.41076935266619125</v>
      </c>
      <c r="D163" s="42">
        <v>0</v>
      </c>
      <c r="E163" s="42">
        <v>0.91397979432994048</v>
      </c>
      <c r="F163" s="42">
        <v>1.8275755097436477</v>
      </c>
      <c r="G163" s="42">
        <v>0</v>
      </c>
    </row>
    <row r="164" spans="1:7">
      <c r="A164" s="41" t="s">
        <v>370</v>
      </c>
      <c r="B164" s="42">
        <v>0.98039334341906204</v>
      </c>
      <c r="C164" s="42">
        <v>0.373483178445357</v>
      </c>
      <c r="D164" s="42">
        <v>0</v>
      </c>
      <c r="E164" s="42">
        <v>0.20947108213156843</v>
      </c>
      <c r="F164" s="42">
        <v>1.3293469063309316</v>
      </c>
      <c r="G164" s="42">
        <v>0.82559439445815752</v>
      </c>
    </row>
    <row r="165" spans="1:7">
      <c r="A165" s="41" t="s">
        <v>371</v>
      </c>
      <c r="B165" s="42">
        <v>0.10844042838018743</v>
      </c>
      <c r="C165" s="42">
        <v>0</v>
      </c>
      <c r="D165" s="42">
        <v>0</v>
      </c>
      <c r="E165" s="42">
        <v>0.42730466524592242</v>
      </c>
      <c r="F165" s="42">
        <v>0.28948080457422914</v>
      </c>
      <c r="G165" s="42">
        <v>1.2841629676601143</v>
      </c>
    </row>
    <row r="166" spans="1:7">
      <c r="A166" s="41" t="s">
        <v>372</v>
      </c>
      <c r="B166" s="42">
        <v>3.3987874210669853</v>
      </c>
      <c r="C166" s="42">
        <v>0.58264927218291185</v>
      </c>
      <c r="D166" s="42">
        <v>0.22658582807113239</v>
      </c>
      <c r="E166" s="42">
        <v>1.8571307799875649</v>
      </c>
      <c r="F166" s="42">
        <v>3.1107545887731733</v>
      </c>
      <c r="G166" s="42">
        <v>0.85864103269060688</v>
      </c>
    </row>
    <row r="167" spans="1:7">
      <c r="A167" s="41" t="s">
        <v>373</v>
      </c>
      <c r="B167" s="42">
        <v>0.29317770539268911</v>
      </c>
      <c r="C167" s="42">
        <v>0.50259035210175285</v>
      </c>
      <c r="D167" s="42">
        <v>0</v>
      </c>
      <c r="E167" s="42">
        <v>0.37892319891384341</v>
      </c>
      <c r="F167" s="42">
        <v>0.40249820570860706</v>
      </c>
      <c r="G167" s="42">
        <v>0</v>
      </c>
    </row>
    <row r="168" spans="1:7">
      <c r="A168" s="41" t="s">
        <v>374</v>
      </c>
      <c r="B168" s="42">
        <v>1.2307850925745045</v>
      </c>
      <c r="C168" s="42">
        <v>0.36170010883822179</v>
      </c>
      <c r="D168" s="42">
        <v>0.14066115343708624</v>
      </c>
      <c r="E168" s="42">
        <v>1.263733304960162</v>
      </c>
      <c r="F168" s="42">
        <v>1.0728393058760817</v>
      </c>
      <c r="G168" s="42">
        <v>0.69960415788445529</v>
      </c>
    </row>
    <row r="169" spans="1:7">
      <c r="A169" s="41" t="s">
        <v>46</v>
      </c>
      <c r="B169" s="42">
        <v>0.3594573606554779</v>
      </c>
      <c r="C169" s="42">
        <v>0.61621261826653351</v>
      </c>
      <c r="D169" s="42">
        <v>24.648504730661344</v>
      </c>
      <c r="E169" s="42">
        <v>0.54066991550180965</v>
      </c>
      <c r="F169" s="42">
        <v>2.1932991497622383</v>
      </c>
      <c r="G169" s="42">
        <v>0</v>
      </c>
    </row>
    <row r="170" spans="1:7">
      <c r="A170" s="41" t="s">
        <v>375</v>
      </c>
      <c r="B170" s="42">
        <v>1.6993631527684123</v>
      </c>
      <c r="C170" s="42">
        <v>3.3293645441993389</v>
      </c>
      <c r="D170" s="42">
        <v>0</v>
      </c>
      <c r="E170" s="42">
        <v>0.55100691668447899</v>
      </c>
      <c r="F170" s="42">
        <v>2.5922488771043581</v>
      </c>
      <c r="G170" s="42">
        <v>5.5197359548567979</v>
      </c>
    </row>
    <row r="171" spans="1:7">
      <c r="A171" s="41" t="s">
        <v>376</v>
      </c>
      <c r="B171" s="42">
        <v>1.5357125930138871</v>
      </c>
      <c r="C171" s="42">
        <v>1.316325079726189</v>
      </c>
      <c r="D171" s="42">
        <v>2.5595209883564785</v>
      </c>
      <c r="E171" s="42">
        <v>0.5970721464957669</v>
      </c>
      <c r="F171" s="42">
        <v>2.7330478350247143</v>
      </c>
      <c r="G171" s="42">
        <v>0.24248093573903479</v>
      </c>
    </row>
    <row r="172" spans="1:7">
      <c r="A172" s="41" t="s">
        <v>377</v>
      </c>
      <c r="B172" s="42">
        <v>2.4001481481481481</v>
      </c>
      <c r="C172" s="42">
        <v>0.29389569160997736</v>
      </c>
      <c r="D172" s="42">
        <v>0</v>
      </c>
      <c r="E172" s="42">
        <v>0.4323509298640647</v>
      </c>
      <c r="F172" s="42">
        <v>0.47073123486682811</v>
      </c>
      <c r="G172" s="42">
        <v>1.299328320802005</v>
      </c>
    </row>
    <row r="173" spans="1:7">
      <c r="A173" s="41" t="s">
        <v>378</v>
      </c>
      <c r="B173" s="42">
        <v>0.44686250172390019</v>
      </c>
      <c r="C173" s="42">
        <v>0</v>
      </c>
      <c r="D173" s="42">
        <v>0</v>
      </c>
      <c r="E173" s="42">
        <v>0.41321085973768701</v>
      </c>
      <c r="F173" s="42">
        <v>1.3633093272932548</v>
      </c>
      <c r="G173" s="42">
        <v>0</v>
      </c>
    </row>
    <row r="174" spans="1:7">
      <c r="A174" s="41" t="s">
        <v>379</v>
      </c>
      <c r="B174" s="42">
        <v>0.62278961773841379</v>
      </c>
      <c r="C174" s="42">
        <v>0.32029180340832708</v>
      </c>
      <c r="D174" s="42">
        <v>1.1210213119291448</v>
      </c>
      <c r="E174" s="42">
        <v>0.84420168849305122</v>
      </c>
      <c r="F174" s="42">
        <v>0.38000722438276097</v>
      </c>
      <c r="G174" s="42">
        <v>0.41300785176336913</v>
      </c>
    </row>
    <row r="175" spans="1:7">
      <c r="A175" s="41" t="s">
        <v>380</v>
      </c>
      <c r="B175" s="42">
        <v>0.11381274242675138</v>
      </c>
      <c r="C175" s="42">
        <v>0</v>
      </c>
      <c r="D175" s="42">
        <v>2.2762548485350278</v>
      </c>
      <c r="E175" s="42">
        <v>0.34852838811694692</v>
      </c>
      <c r="F175" s="42">
        <v>4.960361655403208E-2</v>
      </c>
      <c r="G175" s="42">
        <v>1.8483873958028796</v>
      </c>
    </row>
    <row r="176" spans="1:7">
      <c r="A176" s="41" t="s">
        <v>83</v>
      </c>
      <c r="B176" s="42">
        <v>0.83483413848631238</v>
      </c>
      <c r="C176" s="42">
        <v>0</v>
      </c>
      <c r="D176" s="42">
        <v>0</v>
      </c>
      <c r="E176" s="42">
        <v>0.625029061651311</v>
      </c>
      <c r="F176" s="42">
        <v>0.63673790223532301</v>
      </c>
      <c r="G176" s="42">
        <v>5.9317162471395886</v>
      </c>
    </row>
    <row r="177" spans="1:7">
      <c r="A177" s="41" t="s">
        <v>44</v>
      </c>
      <c r="B177" s="42">
        <v>0.65607694254619087</v>
      </c>
      <c r="C177" s="42">
        <v>0</v>
      </c>
      <c r="D177" s="42">
        <v>0</v>
      </c>
      <c r="E177" s="42">
        <v>0.25852418926951476</v>
      </c>
      <c r="F177" s="42">
        <v>0.87569591907648359</v>
      </c>
      <c r="G177" s="42">
        <v>7.7693322143627856</v>
      </c>
    </row>
    <row r="178" spans="1:7">
      <c r="A178" s="41" t="s">
        <v>381</v>
      </c>
      <c r="B178" s="42">
        <v>0.47293559569421639</v>
      </c>
      <c r="C178" s="42">
        <v>1.0134334193447494</v>
      </c>
      <c r="D178" s="42">
        <v>0</v>
      </c>
      <c r="E178" s="42">
        <v>0.59634611015733063</v>
      </c>
      <c r="F178" s="42">
        <v>1.3526759622610003</v>
      </c>
      <c r="G178" s="42">
        <v>1.6801659320715581</v>
      </c>
    </row>
    <row r="179" spans="1:7">
      <c r="A179" s="41" t="s">
        <v>382</v>
      </c>
      <c r="B179" s="42">
        <v>1.7710849959005193</v>
      </c>
      <c r="C179" s="42">
        <v>0.23614466612006924</v>
      </c>
      <c r="D179" s="42">
        <v>1.1807233306003464</v>
      </c>
      <c r="E179" s="42">
        <v>1.6873384199122285</v>
      </c>
      <c r="F179" s="42">
        <v>0.72044135426461808</v>
      </c>
      <c r="G179" s="42">
        <v>7.4571999827390281E-2</v>
      </c>
    </row>
    <row r="180" spans="1:7">
      <c r="A180" s="41" t="s">
        <v>383</v>
      </c>
      <c r="B180" s="42">
        <v>0.63309886674482219</v>
      </c>
      <c r="C180" s="42">
        <v>0</v>
      </c>
      <c r="D180" s="42">
        <v>0</v>
      </c>
      <c r="E180" s="42">
        <v>0.90474373951624332</v>
      </c>
      <c r="F180" s="42">
        <v>0.96574403401752551</v>
      </c>
      <c r="G180" s="42">
        <v>0</v>
      </c>
    </row>
    <row r="181" spans="1:7">
      <c r="A181" s="41" t="s">
        <v>384</v>
      </c>
      <c r="B181" s="42">
        <v>0.45206205703443275</v>
      </c>
      <c r="C181" s="42">
        <v>0</v>
      </c>
      <c r="D181" s="42">
        <v>0.7232992912550924</v>
      </c>
      <c r="E181" s="42">
        <v>0.46742108314033115</v>
      </c>
      <c r="F181" s="42">
        <v>0.9654206641752292</v>
      </c>
      <c r="G181" s="42">
        <v>0.6852309075048244</v>
      </c>
    </row>
    <row r="182" spans="1:7">
      <c r="A182" s="41" t="s">
        <v>385</v>
      </c>
      <c r="B182" s="42">
        <v>1.4314998895515791</v>
      </c>
      <c r="C182" s="42">
        <v>6.1349995266496258</v>
      </c>
      <c r="D182" s="42">
        <v>2.8629997791031592</v>
      </c>
      <c r="E182" s="42">
        <v>0.18050436435676659</v>
      </c>
      <c r="F182" s="42">
        <v>2.1836438993159684</v>
      </c>
      <c r="G182" s="42">
        <v>5.4246311604059851</v>
      </c>
    </row>
    <row r="183" spans="1:7">
      <c r="A183" s="41" t="s">
        <v>386</v>
      </c>
      <c r="B183" s="42">
        <v>0</v>
      </c>
      <c r="C183" s="42">
        <v>0</v>
      </c>
      <c r="D183" s="42">
        <v>0</v>
      </c>
      <c r="E183" s="42">
        <v>0</v>
      </c>
      <c r="F183" s="42">
        <v>0</v>
      </c>
      <c r="G183" s="42">
        <v>0</v>
      </c>
    </row>
    <row r="184" spans="1:7">
      <c r="A184" s="41" t="s">
        <v>387</v>
      </c>
      <c r="B184" s="42">
        <v>1.3807180142750612</v>
      </c>
      <c r="C184" s="42">
        <v>1.7752088754965074</v>
      </c>
      <c r="D184" s="42">
        <v>0.46023933809168716</v>
      </c>
      <c r="E184" s="42">
        <v>1.1896904781494397</v>
      </c>
      <c r="F184" s="42">
        <v>1.7551500181462645</v>
      </c>
      <c r="G184" s="42">
        <v>0</v>
      </c>
    </row>
    <row r="185" spans="1:7">
      <c r="A185" s="41" t="s">
        <v>388</v>
      </c>
      <c r="B185" s="42">
        <v>0.87313392616545416</v>
      </c>
      <c r="C185" s="42">
        <v>0</v>
      </c>
      <c r="D185" s="42">
        <v>2.3283571364412112</v>
      </c>
      <c r="E185" s="42">
        <v>0.31194276871760529</v>
      </c>
      <c r="F185" s="42">
        <v>0.35517312250798133</v>
      </c>
      <c r="G185" s="42">
        <v>0</v>
      </c>
    </row>
    <row r="186" spans="1:7">
      <c r="A186" s="41" t="s">
        <v>389</v>
      </c>
      <c r="B186" s="42">
        <v>0.44946594534609513</v>
      </c>
      <c r="C186" s="42">
        <v>0</v>
      </c>
      <c r="D186" s="42">
        <v>0</v>
      </c>
      <c r="E186" s="42">
        <v>0.72260899794696209</v>
      </c>
      <c r="F186" s="42">
        <v>0.20568780549736559</v>
      </c>
      <c r="G186" s="42">
        <v>1.7032393718378342</v>
      </c>
    </row>
    <row r="187" spans="1:7">
      <c r="A187" s="41" t="s">
        <v>390</v>
      </c>
      <c r="B187" s="42">
        <v>0.73835566493482818</v>
      </c>
      <c r="C187" s="42">
        <v>0.50630102738388216</v>
      </c>
      <c r="D187" s="42">
        <v>0.59068453194786263</v>
      </c>
      <c r="E187" s="42">
        <v>1.0055085202334892</v>
      </c>
      <c r="F187" s="42">
        <v>1.3515663019146009</v>
      </c>
      <c r="G187" s="42">
        <v>1.1191917447433186</v>
      </c>
    </row>
    <row r="188" spans="1:7">
      <c r="A188" s="41" t="s">
        <v>49</v>
      </c>
      <c r="B188" s="42">
        <v>0.13671383846822441</v>
      </c>
      <c r="C188" s="42">
        <v>0</v>
      </c>
      <c r="D188" s="42">
        <v>0</v>
      </c>
      <c r="E188" s="42">
        <v>1.551498552143773</v>
      </c>
      <c r="F188" s="42">
        <v>0.62563959976984063</v>
      </c>
      <c r="G188" s="42">
        <v>0</v>
      </c>
    </row>
    <row r="189" spans="1:7">
      <c r="A189" s="41" t="s">
        <v>391</v>
      </c>
      <c r="B189" s="42">
        <v>0.21162217323863172</v>
      </c>
      <c r="C189" s="42">
        <v>0</v>
      </c>
      <c r="D189" s="42">
        <v>2.1162217323863173</v>
      </c>
      <c r="E189" s="42">
        <v>0.20013305350063246</v>
      </c>
      <c r="F189" s="42">
        <v>0.48422022690195399</v>
      </c>
      <c r="G189" s="42">
        <v>1.002420820604045</v>
      </c>
    </row>
    <row r="190" spans="1:7">
      <c r="A190" s="41" t="s">
        <v>392</v>
      </c>
      <c r="B190" s="42">
        <v>0.37827393981846308</v>
      </c>
      <c r="C190" s="42">
        <v>0.40529350694835337</v>
      </c>
      <c r="D190" s="42">
        <v>0.37827393981846308</v>
      </c>
      <c r="E190" s="42">
        <v>1.541250999978379</v>
      </c>
      <c r="F190" s="42">
        <v>0.86554206568631387</v>
      </c>
      <c r="G190" s="42">
        <v>3.5836478509117558</v>
      </c>
    </row>
    <row r="191" spans="1:7">
      <c r="A191" s="41" t="s">
        <v>393</v>
      </c>
      <c r="B191" s="42">
        <v>0.76356780959113946</v>
      </c>
      <c r="C191" s="42">
        <v>1.3089733878705248</v>
      </c>
      <c r="D191" s="42">
        <v>0</v>
      </c>
      <c r="E191" s="42">
        <v>0.90264145617166214</v>
      </c>
      <c r="F191" s="42">
        <v>1.7471466829627766</v>
      </c>
      <c r="G191" s="42">
        <v>0</v>
      </c>
    </row>
    <row r="192" spans="1:7">
      <c r="A192" s="41" t="s">
        <v>394</v>
      </c>
      <c r="B192" s="42">
        <v>0.71432980599647256</v>
      </c>
      <c r="C192" s="42">
        <v>0</v>
      </c>
      <c r="D192" s="42">
        <v>0</v>
      </c>
      <c r="E192" s="42">
        <v>0.30024370129448941</v>
      </c>
      <c r="F192" s="42">
        <v>0.72643709084387054</v>
      </c>
      <c r="G192" s="42">
        <v>0</v>
      </c>
    </row>
    <row r="193" spans="1:7">
      <c r="A193" s="41" t="s">
        <v>395</v>
      </c>
      <c r="B193" s="42">
        <v>0.42080519480519479</v>
      </c>
      <c r="C193" s="42">
        <v>0</v>
      </c>
      <c r="D193" s="42">
        <v>0</v>
      </c>
      <c r="E193" s="42">
        <v>0.22108854368048764</v>
      </c>
      <c r="F193" s="42">
        <v>7.1322914373761828E-2</v>
      </c>
      <c r="G193" s="42">
        <v>0.88590567327409431</v>
      </c>
    </row>
    <row r="194" spans="1:7">
      <c r="A194" s="41" t="s">
        <v>396</v>
      </c>
      <c r="B194" s="42">
        <v>0.34179324894514768</v>
      </c>
      <c r="C194" s="42">
        <v>0</v>
      </c>
      <c r="D194" s="42">
        <v>0</v>
      </c>
      <c r="E194" s="42">
        <v>3.5915227559910438E-2</v>
      </c>
      <c r="F194" s="42">
        <v>0</v>
      </c>
      <c r="G194" s="42">
        <v>0</v>
      </c>
    </row>
    <row r="195" spans="1:7">
      <c r="A195" s="41" t="s">
        <v>92</v>
      </c>
      <c r="B195" s="42">
        <v>0.25176379176379177</v>
      </c>
      <c r="C195" s="42">
        <v>0</v>
      </c>
      <c r="D195" s="42">
        <v>0</v>
      </c>
      <c r="E195" s="42">
        <v>0.17006811052345203</v>
      </c>
      <c r="F195" s="42">
        <v>0.2194551211500364</v>
      </c>
      <c r="G195" s="42">
        <v>2.3851306588148695</v>
      </c>
    </row>
    <row r="196" spans="1:7">
      <c r="A196" s="41" t="s">
        <v>397</v>
      </c>
      <c r="B196" s="42">
        <v>1.2295840922890102</v>
      </c>
      <c r="C196" s="42">
        <v>0.42157168878480356</v>
      </c>
      <c r="D196" s="42">
        <v>0</v>
      </c>
      <c r="E196" s="42">
        <v>0.39536189027016166</v>
      </c>
      <c r="F196" s="42">
        <v>2.2507641011392057</v>
      </c>
      <c r="G196" s="42">
        <v>0</v>
      </c>
    </row>
    <row r="197" spans="1:7">
      <c r="A197" s="41" t="s">
        <v>398</v>
      </c>
      <c r="B197" s="42">
        <v>1.9443144314431442</v>
      </c>
      <c r="C197" s="42">
        <v>0.55551840898375549</v>
      </c>
      <c r="D197" s="42">
        <v>1.2962096209620964</v>
      </c>
      <c r="E197" s="42">
        <v>0.45968905121685555</v>
      </c>
      <c r="F197" s="42">
        <v>1.2357930708325071</v>
      </c>
      <c r="G197" s="42">
        <v>6.1399403098204557</v>
      </c>
    </row>
    <row r="198" spans="1:7">
      <c r="A198" s="41" t="s">
        <v>58</v>
      </c>
      <c r="B198" s="42">
        <v>1.0652858258332307</v>
      </c>
      <c r="C198" s="42">
        <v>0.76091844702373612</v>
      </c>
      <c r="D198" s="42">
        <v>0</v>
      </c>
      <c r="E198" s="42">
        <v>1.164165245744196</v>
      </c>
      <c r="F198" s="42">
        <v>0.81250613834737939</v>
      </c>
      <c r="G198" s="42">
        <v>0.16820302513156274</v>
      </c>
    </row>
    <row r="199" spans="1:7">
      <c r="A199" s="41" t="s">
        <v>399</v>
      </c>
      <c r="B199" s="42">
        <v>0.36736961451247169</v>
      </c>
      <c r="C199" s="42">
        <v>1.8893294460641399</v>
      </c>
      <c r="D199" s="42">
        <v>0</v>
      </c>
      <c r="E199" s="42">
        <v>0.26635905500553986</v>
      </c>
      <c r="F199" s="42">
        <v>0.44831546177793152</v>
      </c>
      <c r="G199" s="42">
        <v>1.0441031149301825</v>
      </c>
    </row>
    <row r="200" spans="1:7">
      <c r="A200" s="41" t="s">
        <v>400</v>
      </c>
      <c r="B200" s="42">
        <v>0.77282864059723555</v>
      </c>
      <c r="C200" s="42">
        <v>0.55202045756945406</v>
      </c>
      <c r="D200" s="42">
        <v>2.3184859217917069</v>
      </c>
      <c r="E200" s="42">
        <v>0.45070391824672418</v>
      </c>
      <c r="F200" s="42">
        <v>0.88416836000531207</v>
      </c>
      <c r="G200" s="42">
        <v>0</v>
      </c>
    </row>
    <row r="201" spans="1:7">
      <c r="A201" s="41" t="s">
        <v>401</v>
      </c>
      <c r="B201" s="42">
        <v>0.46334906334906334</v>
      </c>
      <c r="C201" s="42">
        <v>0</v>
      </c>
      <c r="D201" s="42">
        <v>0</v>
      </c>
      <c r="E201" s="42">
        <v>0.27752255633166317</v>
      </c>
      <c r="F201" s="42">
        <v>0.14136073119123965</v>
      </c>
      <c r="G201" s="42">
        <v>0.43896227054121789</v>
      </c>
    </row>
    <row r="202" spans="1:7">
      <c r="A202" s="41" t="s">
        <v>402</v>
      </c>
      <c r="B202" s="42">
        <v>0.17103193454737398</v>
      </c>
      <c r="C202" s="42">
        <v>0</v>
      </c>
      <c r="D202" s="42">
        <v>0</v>
      </c>
      <c r="E202" s="42">
        <v>2.6957748002213063E-2</v>
      </c>
      <c r="F202" s="42">
        <v>0.26089617134345183</v>
      </c>
      <c r="G202" s="42">
        <v>0</v>
      </c>
    </row>
    <row r="203" spans="1:7">
      <c r="A203" s="41" t="s">
        <v>73</v>
      </c>
      <c r="B203" s="42">
        <v>0.93755787037037031</v>
      </c>
      <c r="C203" s="42">
        <v>0.64289682539682547</v>
      </c>
      <c r="D203" s="42">
        <v>4.5002777777777787</v>
      </c>
      <c r="E203" s="42">
        <v>0.2364419147694104</v>
      </c>
      <c r="F203" s="42">
        <v>0.45765536723163847</v>
      </c>
      <c r="G203" s="42">
        <v>1.4211403508771931</v>
      </c>
    </row>
    <row r="204" spans="1:7">
      <c r="A204" s="41" t="s">
        <v>403</v>
      </c>
      <c r="B204" s="42">
        <v>0.28460254721124284</v>
      </c>
      <c r="C204" s="42">
        <v>2.9273404856013552</v>
      </c>
      <c r="D204" s="42">
        <v>0</v>
      </c>
      <c r="E204" s="42">
        <v>1.4354734430269342</v>
      </c>
      <c r="F204" s="42">
        <v>2.6048368727808673</v>
      </c>
      <c r="G204" s="42">
        <v>2.1569877262325776</v>
      </c>
    </row>
    <row r="205" spans="1:7">
      <c r="A205" s="41" t="s">
        <v>404</v>
      </c>
      <c r="B205" s="42">
        <v>0.20855740606645745</v>
      </c>
      <c r="C205" s="42">
        <v>1.3407261818557983</v>
      </c>
      <c r="D205" s="42">
        <v>0</v>
      </c>
      <c r="E205" s="42">
        <v>7.3963003027071164E-2</v>
      </c>
      <c r="F205" s="42">
        <v>0.23860381202518444</v>
      </c>
      <c r="G205" s="42">
        <v>0</v>
      </c>
    </row>
    <row r="206" spans="1:7">
      <c r="A206" s="41" t="s">
        <v>405</v>
      </c>
      <c r="B206" s="42">
        <v>1.2390145307549438</v>
      </c>
      <c r="C206" s="42">
        <v>0.3034321299808026</v>
      </c>
      <c r="D206" s="42">
        <v>0</v>
      </c>
      <c r="E206" s="42">
        <v>0.78116502814672462</v>
      </c>
      <c r="F206" s="42">
        <v>1.3500158325417062</v>
      </c>
      <c r="G206" s="42">
        <v>0.67074470837861622</v>
      </c>
    </row>
    <row r="207" spans="1:7">
      <c r="A207" s="41" t="s">
        <v>406</v>
      </c>
      <c r="B207" s="42">
        <v>0.9825934012615235</v>
      </c>
      <c r="C207" s="42">
        <v>0</v>
      </c>
      <c r="D207" s="42">
        <v>1.5721494420184379</v>
      </c>
      <c r="E207" s="42">
        <v>1.9823950932631789</v>
      </c>
      <c r="F207" s="42">
        <v>0.47963881281918441</v>
      </c>
      <c r="G207" s="42">
        <v>0.74470236727189154</v>
      </c>
    </row>
    <row r="208" spans="1:7">
      <c r="A208" s="41" t="s">
        <v>407</v>
      </c>
      <c r="B208" s="42">
        <v>2.6550311373320223</v>
      </c>
      <c r="C208" s="42">
        <v>0</v>
      </c>
      <c r="D208" s="42">
        <v>3.982546705998034</v>
      </c>
      <c r="E208" s="42">
        <v>0.11298994157122266</v>
      </c>
      <c r="F208" s="42">
        <v>0.20250237488125594</v>
      </c>
      <c r="G208" s="42">
        <v>0.88035242974693373</v>
      </c>
    </row>
    <row r="209" spans="1:7">
      <c r="A209" s="41" t="s">
        <v>408</v>
      </c>
      <c r="B209" s="42">
        <v>0.23905858049284343</v>
      </c>
      <c r="C209" s="42">
        <v>0</v>
      </c>
      <c r="D209" s="42">
        <v>0</v>
      </c>
      <c r="E209" s="42">
        <v>0.15825594295323087</v>
      </c>
      <c r="F209" s="42">
        <v>0.21879937875616182</v>
      </c>
      <c r="G209" s="42">
        <v>0</v>
      </c>
    </row>
    <row r="210" spans="1:7">
      <c r="A210" s="41" t="s">
        <v>409</v>
      </c>
      <c r="B210" s="42">
        <v>0.50212304354563764</v>
      </c>
      <c r="C210" s="42">
        <v>0</v>
      </c>
      <c r="D210" s="42">
        <v>0</v>
      </c>
      <c r="E210" s="42">
        <v>0.26908870634845033</v>
      </c>
      <c r="F210" s="42">
        <v>0.45957024324515988</v>
      </c>
      <c r="G210" s="42">
        <v>0.95139102987594515</v>
      </c>
    </row>
    <row r="211" spans="1:7">
      <c r="A211" s="41" t="s">
        <v>410</v>
      </c>
      <c r="B211" s="42">
        <v>0.57328379334748758</v>
      </c>
      <c r="C211" s="42">
        <v>0.39310888686684864</v>
      </c>
      <c r="D211" s="42">
        <v>2.2931351733899508</v>
      </c>
      <c r="E211" s="42">
        <v>0.36143986971120062</v>
      </c>
      <c r="F211" s="42">
        <v>1.2243009824031093</v>
      </c>
      <c r="G211" s="42">
        <v>0.86897753938987587</v>
      </c>
    </row>
    <row r="212" spans="1:7">
      <c r="A212" s="41" t="s">
        <v>411</v>
      </c>
      <c r="B212" s="42">
        <v>3.039765464673116</v>
      </c>
      <c r="C212" s="42">
        <v>0.32568915692926248</v>
      </c>
      <c r="D212" s="42">
        <v>1.5198827323365585</v>
      </c>
      <c r="E212" s="42">
        <v>0.6528042733897389</v>
      </c>
      <c r="F212" s="42">
        <v>0.5796162962300434</v>
      </c>
      <c r="G212" s="42">
        <v>0</v>
      </c>
    </row>
    <row r="213" spans="1:7">
      <c r="A213" s="41" t="s">
        <v>412</v>
      </c>
      <c r="B213" s="42">
        <v>0.70316840277777781</v>
      </c>
      <c r="C213" s="42">
        <v>0</v>
      </c>
      <c r="D213" s="42">
        <v>0</v>
      </c>
      <c r="E213" s="42">
        <v>0.48132818363772828</v>
      </c>
      <c r="F213" s="42">
        <v>0.45969847154963678</v>
      </c>
      <c r="G213" s="42">
        <v>0.38066259398496238</v>
      </c>
    </row>
    <row r="214" spans="1:7">
      <c r="A214" s="41" t="s">
        <v>413</v>
      </c>
      <c r="B214" s="42">
        <v>0.80758686007676583</v>
      </c>
      <c r="C214" s="42">
        <v>0</v>
      </c>
      <c r="D214" s="42">
        <v>0</v>
      </c>
      <c r="E214" s="42">
        <v>0.15274847791294346</v>
      </c>
      <c r="F214" s="42">
        <v>0.49276486377565376</v>
      </c>
      <c r="G214" s="42">
        <v>1.2241316615900453</v>
      </c>
    </row>
    <row r="215" spans="1:7">
      <c r="A215" s="41" t="s">
        <v>414</v>
      </c>
      <c r="B215" s="42">
        <v>1.026679340937896</v>
      </c>
      <c r="C215" s="42">
        <v>0</v>
      </c>
      <c r="D215" s="42">
        <v>0</v>
      </c>
      <c r="E215" s="42">
        <v>0.86305793984271473</v>
      </c>
      <c r="F215" s="42">
        <v>1.2180941333161479</v>
      </c>
      <c r="G215" s="42">
        <v>0.43228603828964046</v>
      </c>
    </row>
    <row r="216" spans="1:7">
      <c r="A216" s="41" t="s">
        <v>415</v>
      </c>
      <c r="B216" s="42">
        <v>1.1921265636497425</v>
      </c>
      <c r="C216" s="42">
        <v>0.15327341532639546</v>
      </c>
      <c r="D216" s="42">
        <v>0.35763796909492279</v>
      </c>
      <c r="E216" s="42">
        <v>0.40398684775170784</v>
      </c>
      <c r="F216" s="42">
        <v>1.8184981479402851</v>
      </c>
      <c r="G216" s="42">
        <v>1.0164447542697805</v>
      </c>
    </row>
    <row r="217" spans="1:7">
      <c r="A217" s="41" t="s">
        <v>416</v>
      </c>
      <c r="B217" s="42">
        <v>0.45400028022978844</v>
      </c>
      <c r="C217" s="42">
        <v>1.6862867551392142</v>
      </c>
      <c r="D217" s="42">
        <v>0</v>
      </c>
      <c r="E217" s="42">
        <v>0.20513497775706729</v>
      </c>
      <c r="F217" s="42">
        <v>0.92339040046736631</v>
      </c>
      <c r="G217" s="42">
        <v>0.71684254773124489</v>
      </c>
    </row>
    <row r="218" spans="1:7">
      <c r="A218" s="41" t="s">
        <v>417</v>
      </c>
      <c r="B218" s="42">
        <v>1.2185554991444312</v>
      </c>
      <c r="C218" s="42">
        <v>0.17407935702063304</v>
      </c>
      <c r="D218" s="42">
        <v>3.2494813310518169</v>
      </c>
      <c r="E218" s="42">
        <v>0.56979740502900733</v>
      </c>
      <c r="F218" s="42">
        <v>0.30980224554519437</v>
      </c>
      <c r="G218" s="42">
        <v>0</v>
      </c>
    </row>
    <row r="219" spans="1:7">
      <c r="A219" s="41" t="s">
        <v>418</v>
      </c>
      <c r="B219" s="42">
        <v>1.0022425339086594</v>
      </c>
      <c r="C219" s="42">
        <v>0.35794376211023549</v>
      </c>
      <c r="D219" s="42">
        <v>1.6704042231810989</v>
      </c>
      <c r="E219" s="42">
        <v>1.4875666330780888</v>
      </c>
      <c r="F219" s="42">
        <v>1.5288445432504973</v>
      </c>
      <c r="G219" s="42">
        <v>0.55387087400215385</v>
      </c>
    </row>
    <row r="220" spans="1:7">
      <c r="A220" s="41" t="s">
        <v>419</v>
      </c>
      <c r="B220" s="42">
        <v>0.15352760009476427</v>
      </c>
      <c r="C220" s="42">
        <v>0</v>
      </c>
      <c r="D220" s="42">
        <v>0</v>
      </c>
      <c r="E220" s="42">
        <v>0.30248432593101543</v>
      </c>
      <c r="F220" s="42">
        <v>0.87822991579632104</v>
      </c>
      <c r="G220" s="42">
        <v>0.36361800022444168</v>
      </c>
    </row>
    <row r="221" spans="1:7">
      <c r="A221" s="41" t="s">
        <v>60</v>
      </c>
      <c r="B221" s="42">
        <v>0.18625050296028051</v>
      </c>
      <c r="C221" s="42">
        <v>0</v>
      </c>
      <c r="D221" s="42">
        <v>9.3125251480140268</v>
      </c>
      <c r="E221" s="42">
        <v>0.58712943139843243</v>
      </c>
      <c r="F221" s="42">
        <v>1.2784992152358239</v>
      </c>
      <c r="G221" s="42">
        <v>1.7644784490973944</v>
      </c>
    </row>
    <row r="222" spans="1:7">
      <c r="A222" s="41" t="s">
        <v>420</v>
      </c>
      <c r="B222" s="42">
        <v>0.28603460451977403</v>
      </c>
      <c r="C222" s="42">
        <v>0.32689669087974171</v>
      </c>
      <c r="D222" s="42">
        <v>2.2882768361581922</v>
      </c>
      <c r="E222" s="42">
        <v>0.42078645848793378</v>
      </c>
      <c r="F222" s="42">
        <v>0.26179438379775927</v>
      </c>
      <c r="G222" s="42">
        <v>1.0839206066012488</v>
      </c>
    </row>
    <row r="223" spans="1:7">
      <c r="A223" s="41" t="s">
        <v>71</v>
      </c>
      <c r="B223" s="42">
        <v>0</v>
      </c>
      <c r="C223" s="42">
        <v>17.701174542474735</v>
      </c>
      <c r="D223" s="42">
        <v>0</v>
      </c>
      <c r="E223" s="42">
        <v>8.6800855900051238E-2</v>
      </c>
      <c r="F223" s="42">
        <v>0</v>
      </c>
      <c r="G223" s="42">
        <v>0</v>
      </c>
    </row>
    <row r="224" spans="1:7">
      <c r="A224" s="41" t="s">
        <v>421</v>
      </c>
      <c r="B224" s="42">
        <v>0.71249202893770469</v>
      </c>
      <c r="C224" s="42">
        <v>0.24428298135007023</v>
      </c>
      <c r="D224" s="42">
        <v>0</v>
      </c>
      <c r="E224" s="42">
        <v>2.0888120077788406</v>
      </c>
      <c r="F224" s="42">
        <v>0.17389635960513475</v>
      </c>
      <c r="G224" s="42">
        <v>0</v>
      </c>
    </row>
    <row r="225" spans="1:7">
      <c r="A225" s="41" t="s">
        <v>422</v>
      </c>
      <c r="B225" s="42">
        <v>0.54329309188464114</v>
      </c>
      <c r="C225" s="42">
        <v>0</v>
      </c>
      <c r="D225" s="42">
        <v>0.7243907891795216</v>
      </c>
      <c r="E225" s="42">
        <v>0.11417718218241148</v>
      </c>
      <c r="F225" s="42">
        <v>0.33150086962452685</v>
      </c>
      <c r="G225" s="42">
        <v>1.7156623954251828</v>
      </c>
    </row>
    <row r="226" spans="1:7">
      <c r="A226" s="41" t="s">
        <v>70</v>
      </c>
      <c r="B226" s="42">
        <v>0.40193868509657982</v>
      </c>
      <c r="C226" s="42">
        <v>1.9686792739424319</v>
      </c>
      <c r="D226" s="42">
        <v>6.890377458798512</v>
      </c>
      <c r="E226" s="42">
        <v>0.36201632883354701</v>
      </c>
      <c r="F226" s="42">
        <v>0.43794771983888847</v>
      </c>
      <c r="G226" s="42">
        <v>0</v>
      </c>
    </row>
    <row r="227" spans="1:7">
      <c r="A227" s="41" t="s">
        <v>423</v>
      </c>
      <c r="B227" s="42">
        <v>0.6536351165980796</v>
      </c>
      <c r="C227" s="42">
        <v>0.44820693709582604</v>
      </c>
      <c r="D227" s="42">
        <v>1.0458161865569275</v>
      </c>
      <c r="E227" s="42">
        <v>0.12362975935655447</v>
      </c>
      <c r="F227" s="42">
        <v>0.35894538606403015</v>
      </c>
      <c r="G227" s="42">
        <v>0</v>
      </c>
    </row>
    <row r="228" spans="1:7">
      <c r="A228" s="41" t="s">
        <v>424</v>
      </c>
      <c r="B228" s="42">
        <v>0.22548364648573416</v>
      </c>
      <c r="C228" s="42">
        <v>0.25769559598369624</v>
      </c>
      <c r="D228" s="42">
        <v>0</v>
      </c>
      <c r="E228" s="42">
        <v>0.45017750786994221</v>
      </c>
      <c r="F228" s="42">
        <v>0.45861080641166274</v>
      </c>
      <c r="G228" s="42">
        <v>0</v>
      </c>
    </row>
    <row r="229" spans="1:7">
      <c r="A229" s="41" t="s">
        <v>425</v>
      </c>
      <c r="B229" s="42">
        <v>0.67504166666666665</v>
      </c>
      <c r="C229" s="42">
        <v>1.0286349206349206</v>
      </c>
      <c r="D229" s="42">
        <v>0</v>
      </c>
      <c r="E229" s="42">
        <v>0.38776474022183305</v>
      </c>
      <c r="F229" s="42">
        <v>0.22882768361581923</v>
      </c>
      <c r="G229" s="42">
        <v>0</v>
      </c>
    </row>
    <row r="230" spans="1:7">
      <c r="A230" s="41" t="s">
        <v>426</v>
      </c>
      <c r="B230" s="42">
        <v>0.34157706093189966</v>
      </c>
      <c r="C230" s="42">
        <v>0</v>
      </c>
      <c r="D230" s="42">
        <v>0</v>
      </c>
      <c r="E230" s="42">
        <v>0.68913620699395517</v>
      </c>
      <c r="F230" s="42">
        <v>0.91183706943685083</v>
      </c>
      <c r="G230" s="42">
        <v>0</v>
      </c>
    </row>
    <row r="231" spans="1:7">
      <c r="A231" s="41" t="s">
        <v>427</v>
      </c>
      <c r="B231" s="42">
        <v>0.45457351290684628</v>
      </c>
      <c r="C231" s="42">
        <v>0</v>
      </c>
      <c r="D231" s="42">
        <v>0</v>
      </c>
      <c r="E231" s="42">
        <v>7.6425669420415482E-2</v>
      </c>
      <c r="F231" s="42">
        <v>0.69341722307824016</v>
      </c>
      <c r="G231" s="42">
        <v>1.4354953039163565</v>
      </c>
    </row>
    <row r="232" spans="1:7">
      <c r="A232" s="41" t="s">
        <v>428</v>
      </c>
      <c r="B232" s="42">
        <v>0.35313606887908017</v>
      </c>
      <c r="C232" s="42">
        <v>0</v>
      </c>
      <c r="D232" s="42">
        <v>2.1188164132744811</v>
      </c>
      <c r="E232" s="42">
        <v>0.19481236724502671</v>
      </c>
      <c r="F232" s="42">
        <v>0.26934106948404424</v>
      </c>
      <c r="G232" s="42">
        <v>0.66909991998141505</v>
      </c>
    </row>
    <row r="233" spans="1:7">
      <c r="A233" s="41" t="s">
        <v>109</v>
      </c>
      <c r="B233" s="42">
        <v>0.88839536637192407</v>
      </c>
      <c r="C233" s="42">
        <v>0.25382724753483543</v>
      </c>
      <c r="D233" s="42">
        <v>0</v>
      </c>
      <c r="E233" s="42">
        <v>5.6711052721990605</v>
      </c>
      <c r="F233" s="42">
        <v>0.45172645747724949</v>
      </c>
      <c r="G233" s="42">
        <v>0.14027295258504063</v>
      </c>
    </row>
    <row r="234" spans="1:7">
      <c r="A234" s="41" t="s">
        <v>429</v>
      </c>
      <c r="B234" s="42">
        <v>0.529912013868446</v>
      </c>
      <c r="C234" s="42">
        <v>0.18168411904061008</v>
      </c>
      <c r="D234" s="42">
        <v>2.1196480554737844</v>
      </c>
      <c r="E234" s="42">
        <v>0.69491789139175553</v>
      </c>
      <c r="F234" s="42">
        <v>0.80834036013830757</v>
      </c>
      <c r="G234" s="42">
        <v>0</v>
      </c>
    </row>
    <row r="235" spans="1:7">
      <c r="A235" s="41" t="s">
        <v>43</v>
      </c>
      <c r="B235" s="42">
        <v>0.21832760595647194</v>
      </c>
      <c r="C235" s="42">
        <v>0</v>
      </c>
      <c r="D235" s="42">
        <v>5.2398625429553274</v>
      </c>
      <c r="E235" s="42">
        <v>5.5059851589723222E-2</v>
      </c>
      <c r="F235" s="42">
        <v>0.19982526646863535</v>
      </c>
      <c r="G235" s="42">
        <v>0.82734671730873577</v>
      </c>
    </row>
    <row r="236" spans="1:7">
      <c r="A236" s="41" t="s">
        <v>430</v>
      </c>
      <c r="B236" s="42">
        <v>0.29550387596899225</v>
      </c>
      <c r="C236" s="42">
        <v>0.42214839424141753</v>
      </c>
      <c r="D236" s="42">
        <v>0</v>
      </c>
      <c r="E236" s="42">
        <v>0.31051195373274143</v>
      </c>
      <c r="F236" s="42">
        <v>1.8782026014978321</v>
      </c>
      <c r="G236" s="42">
        <v>0</v>
      </c>
    </row>
    <row r="237" spans="1:7">
      <c r="A237" s="41" t="s">
        <v>431</v>
      </c>
      <c r="B237" s="42">
        <v>0.66131929137072409</v>
      </c>
      <c r="C237" s="42">
        <v>0.90695217102270742</v>
      </c>
      <c r="D237" s="42">
        <v>0</v>
      </c>
      <c r="E237" s="42">
        <v>0.35857172085529981</v>
      </c>
      <c r="F237" s="42">
        <v>1.6140674230065131</v>
      </c>
      <c r="G237" s="42">
        <v>1.5036312309060675</v>
      </c>
    </row>
    <row r="238" spans="1:7">
      <c r="A238" s="41" t="s">
        <v>432</v>
      </c>
      <c r="B238" s="42">
        <v>0.31360820751064655</v>
      </c>
      <c r="C238" s="42">
        <v>0</v>
      </c>
      <c r="D238" s="42">
        <v>1.6725771067234483</v>
      </c>
      <c r="E238" s="42">
        <v>0.23726575419369406</v>
      </c>
      <c r="F238" s="42">
        <v>0.31892360085828464</v>
      </c>
      <c r="G238" s="42">
        <v>0.39613668317134298</v>
      </c>
    </row>
    <row r="239" spans="1:7">
      <c r="A239" s="41" t="s">
        <v>98</v>
      </c>
      <c r="B239" s="42">
        <v>0.11003124151045911</v>
      </c>
      <c r="C239" s="42">
        <v>2.0748748399115149</v>
      </c>
      <c r="D239" s="42">
        <v>0</v>
      </c>
      <c r="E239" s="42">
        <v>6.9371710934790332E-2</v>
      </c>
      <c r="F239" s="42">
        <v>0.67137706684347942</v>
      </c>
      <c r="G239" s="42">
        <v>1.2508814824346932</v>
      </c>
    </row>
    <row r="240" spans="1:7">
      <c r="A240" s="41" t="s">
        <v>433</v>
      </c>
      <c r="B240" s="42">
        <v>0.43148730753225134</v>
      </c>
      <c r="C240" s="42">
        <v>0</v>
      </c>
      <c r="D240" s="42">
        <v>0</v>
      </c>
      <c r="E240" s="42">
        <v>0.37405642246666271</v>
      </c>
      <c r="F240" s="42">
        <v>0.65820097759156992</v>
      </c>
      <c r="G240" s="42">
        <v>0</v>
      </c>
    </row>
    <row r="241" spans="1:7">
      <c r="A241" s="41" t="s">
        <v>434</v>
      </c>
      <c r="B241" s="42">
        <v>1.9983964475144935</v>
      </c>
      <c r="C241" s="42">
        <v>0.7612938847674261</v>
      </c>
      <c r="D241" s="42">
        <v>1.332264298342996</v>
      </c>
      <c r="E241" s="42">
        <v>1.6169162149767007</v>
      </c>
      <c r="F241" s="42">
        <v>3.0484013606153293</v>
      </c>
      <c r="G241" s="42">
        <v>0</v>
      </c>
    </row>
    <row r="242" spans="1:7">
      <c r="A242" s="41" t="s">
        <v>435</v>
      </c>
      <c r="B242" s="42">
        <v>0.14294699691182958</v>
      </c>
      <c r="C242" s="42">
        <v>0</v>
      </c>
      <c r="D242" s="42">
        <v>2.04209995588328</v>
      </c>
      <c r="E242" s="42">
        <v>0.24462283184311095</v>
      </c>
      <c r="F242" s="42">
        <v>0.62301354586269564</v>
      </c>
      <c r="G242" s="42">
        <v>1.1607726065020747</v>
      </c>
    </row>
    <row r="243" spans="1:7">
      <c r="A243" s="41" t="s">
        <v>55</v>
      </c>
      <c r="B243" s="42">
        <v>1.0976287262872628</v>
      </c>
      <c r="C243" s="42">
        <v>0</v>
      </c>
      <c r="D243" s="42">
        <v>2.9270099367660345</v>
      </c>
      <c r="E243" s="42">
        <v>0.25374254267936724</v>
      </c>
      <c r="F243" s="42">
        <v>0.5581163015019982</v>
      </c>
      <c r="G243" s="42">
        <v>6.9323919554985034</v>
      </c>
    </row>
    <row r="244" spans="1:7">
      <c r="A244" s="41" t="s">
        <v>436</v>
      </c>
      <c r="B244" s="42">
        <v>0.25746523639253077</v>
      </c>
      <c r="C244" s="42">
        <v>0</v>
      </c>
      <c r="D244" s="42">
        <v>0</v>
      </c>
      <c r="E244" s="42">
        <v>0.54108280853071267</v>
      </c>
      <c r="F244" s="42">
        <v>1.3091452697925294</v>
      </c>
      <c r="G244" s="42">
        <v>0</v>
      </c>
    </row>
    <row r="245" spans="1:7">
      <c r="A245" s="41" t="s">
        <v>437</v>
      </c>
      <c r="B245" s="42">
        <v>0.58161909890504404</v>
      </c>
      <c r="C245" s="42">
        <v>2.9911839372259403</v>
      </c>
      <c r="D245" s="42">
        <v>0</v>
      </c>
      <c r="E245" s="42">
        <v>0.44003406432045356</v>
      </c>
      <c r="F245" s="42">
        <v>0.79849401714082313</v>
      </c>
      <c r="G245" s="42">
        <v>5.5100756738372594</v>
      </c>
    </row>
    <row r="246" spans="1:7">
      <c r="A246" s="41" t="s">
        <v>89</v>
      </c>
      <c r="B246" s="42">
        <v>0.1751932954852663</v>
      </c>
      <c r="C246" s="42">
        <v>0</v>
      </c>
      <c r="D246" s="42">
        <v>1.051159772911598</v>
      </c>
      <c r="E246" s="42">
        <v>0.46943212275386587</v>
      </c>
      <c r="F246" s="42">
        <v>0.40086601509340591</v>
      </c>
      <c r="G246" s="42">
        <v>3.8173697016263284</v>
      </c>
    </row>
    <row r="247" spans="1:7">
      <c r="A247" s="41" t="s">
        <v>438</v>
      </c>
      <c r="B247" s="42">
        <v>0.32522332630733713</v>
      </c>
      <c r="C247" s="42">
        <v>0.27876285112057475</v>
      </c>
      <c r="D247" s="42">
        <v>0.65044665261467438</v>
      </c>
      <c r="E247" s="42">
        <v>0.3178189423458741</v>
      </c>
      <c r="F247" s="42">
        <v>0.49610337911288716</v>
      </c>
      <c r="G247" s="42">
        <v>0</v>
      </c>
    </row>
    <row r="248" spans="1:7">
      <c r="A248" s="41" t="s">
        <v>439</v>
      </c>
      <c r="B248" s="42">
        <v>1.1000242494786363</v>
      </c>
      <c r="C248" s="42">
        <v>0</v>
      </c>
      <c r="D248" s="42">
        <v>0</v>
      </c>
      <c r="E248" s="42">
        <v>0.47556715113812442</v>
      </c>
      <c r="F248" s="42">
        <v>1.198573637446456</v>
      </c>
      <c r="G248" s="42">
        <v>0</v>
      </c>
    </row>
    <row r="249" spans="1:7">
      <c r="A249" s="41" t="s">
        <v>440</v>
      </c>
      <c r="B249" s="42">
        <v>0.72004444444444449</v>
      </c>
      <c r="C249" s="42">
        <v>0</v>
      </c>
      <c r="D249" s="42">
        <v>0.7200444444444446</v>
      </c>
      <c r="E249" s="42">
        <v>2.0655565674255691</v>
      </c>
      <c r="F249" s="42">
        <v>1.6475593220338984</v>
      </c>
      <c r="G249" s="42">
        <v>1.3642947368421054</v>
      </c>
    </row>
    <row r="250" spans="1:7">
      <c r="A250" s="41" t="s">
        <v>441</v>
      </c>
      <c r="B250" s="42">
        <v>0.17468327133538195</v>
      </c>
      <c r="C250" s="42">
        <v>0.59891407314988099</v>
      </c>
      <c r="D250" s="42">
        <v>0</v>
      </c>
      <c r="E250" s="42">
        <v>2.995619252042137</v>
      </c>
      <c r="F250" s="42">
        <v>0.47963881281918441</v>
      </c>
      <c r="G250" s="42">
        <v>0</v>
      </c>
    </row>
    <row r="251" spans="1:7">
      <c r="A251" s="41" t="s">
        <v>40</v>
      </c>
      <c r="B251" s="42">
        <v>3.8300236406619383</v>
      </c>
      <c r="C251" s="42">
        <v>0</v>
      </c>
      <c r="D251" s="42">
        <v>43.771698750422161</v>
      </c>
      <c r="E251" s="42">
        <v>1.3798433931831853</v>
      </c>
      <c r="F251" s="42">
        <v>3.338519396218639</v>
      </c>
      <c r="G251" s="42">
        <v>2.0733962565989446</v>
      </c>
    </row>
    <row r="252" spans="1:7">
      <c r="A252" s="41" t="s">
        <v>442</v>
      </c>
      <c r="B252" s="42">
        <v>0.61402311919651309</v>
      </c>
      <c r="C252" s="42">
        <v>0</v>
      </c>
      <c r="D252" s="42">
        <v>0.6140231191965132</v>
      </c>
      <c r="E252" s="42">
        <v>0.74198940848615424</v>
      </c>
      <c r="F252" s="42">
        <v>0.46832271803123887</v>
      </c>
      <c r="G252" s="42">
        <v>0.29085305646150622</v>
      </c>
    </row>
    <row r="253" spans="1:7">
      <c r="A253" s="41" t="s">
        <v>443</v>
      </c>
      <c r="B253" s="42">
        <v>0.14114090568536233</v>
      </c>
      <c r="C253" s="42">
        <v>0.24195583831776402</v>
      </c>
      <c r="D253" s="42">
        <v>1.1291272454828987</v>
      </c>
      <c r="E253" s="42">
        <v>7.5637683256954247E-2</v>
      </c>
      <c r="F253" s="42">
        <v>0.32294952995803244</v>
      </c>
      <c r="G253" s="42">
        <v>1.0696994957206409</v>
      </c>
    </row>
    <row r="254" spans="1:7">
      <c r="A254" s="41" t="s">
        <v>444</v>
      </c>
      <c r="B254" s="42">
        <v>0.57943490701001432</v>
      </c>
      <c r="C254" s="42">
        <v>0</v>
      </c>
      <c r="D254" s="42">
        <v>3.0903195040534097</v>
      </c>
      <c r="E254" s="42">
        <v>0.14612719196049398</v>
      </c>
      <c r="F254" s="42">
        <v>0.58925583763730272</v>
      </c>
      <c r="G254" s="42">
        <v>0.73191777727580754</v>
      </c>
    </row>
    <row r="255" spans="1:7">
      <c r="A255" s="41" t="s">
        <v>445</v>
      </c>
      <c r="B255" s="42">
        <v>0.1970564982059235</v>
      </c>
      <c r="C255" s="42">
        <v>0</v>
      </c>
      <c r="D255" s="42">
        <v>2.3646779784710823</v>
      </c>
      <c r="E255" s="42">
        <v>0.39756407343822048</v>
      </c>
      <c r="F255" s="42">
        <v>0.45089198742033343</v>
      </c>
      <c r="G255" s="42">
        <v>0</v>
      </c>
    </row>
    <row r="256" spans="1:7">
      <c r="A256" s="41" t="s">
        <v>446</v>
      </c>
      <c r="B256" s="42">
        <v>1.462019176536943</v>
      </c>
      <c r="C256" s="42">
        <v>0.31328982354363066</v>
      </c>
      <c r="D256" s="42">
        <v>0</v>
      </c>
      <c r="E256" s="42">
        <v>0.46088170188555128</v>
      </c>
      <c r="F256" s="42">
        <v>1.1150993719349567</v>
      </c>
      <c r="G256" s="42">
        <v>0.69253539941223619</v>
      </c>
    </row>
    <row r="257" spans="1:7">
      <c r="A257" s="41" t="s">
        <v>100</v>
      </c>
      <c r="B257" s="42">
        <v>1.3309509139453686</v>
      </c>
      <c r="C257" s="42">
        <v>1.8823448640084504</v>
      </c>
      <c r="D257" s="42">
        <v>0.13309509139453687</v>
      </c>
      <c r="E257" s="42">
        <v>0.85171534843369123</v>
      </c>
      <c r="F257" s="42">
        <v>0.81210564240734362</v>
      </c>
      <c r="G257" s="42">
        <v>0.81958556279793748</v>
      </c>
    </row>
    <row r="258" spans="1:7">
      <c r="A258" s="41" t="s">
        <v>447</v>
      </c>
      <c r="B258" s="42">
        <v>0.36975921488074859</v>
      </c>
      <c r="C258" s="42">
        <v>2.1129097993185635</v>
      </c>
      <c r="D258" s="42">
        <v>0</v>
      </c>
      <c r="E258" s="42">
        <v>0.15541543182378226</v>
      </c>
      <c r="F258" s="42">
        <v>0.37602632021771043</v>
      </c>
      <c r="G258" s="42">
        <v>0</v>
      </c>
    </row>
    <row r="259" spans="1:7">
      <c r="A259" s="41" t="s">
        <v>448</v>
      </c>
      <c r="B259" s="42">
        <v>0.76736530491415034</v>
      </c>
      <c r="C259" s="42">
        <v>2.1924722997547152</v>
      </c>
      <c r="D259" s="42">
        <v>1.0231537398855339</v>
      </c>
      <c r="E259" s="42">
        <v>0.34269378765868364</v>
      </c>
      <c r="F259" s="42">
        <v>0.58527862239214867</v>
      </c>
      <c r="G259" s="42">
        <v>3.3925624006730861</v>
      </c>
    </row>
    <row r="260" spans="1:7">
      <c r="A260" s="41" t="s">
        <v>449</v>
      </c>
      <c r="B260" s="42">
        <v>1.8131430769768824</v>
      </c>
      <c r="C260" s="42">
        <v>0</v>
      </c>
      <c r="D260" s="42">
        <v>0</v>
      </c>
      <c r="E260" s="42">
        <v>2.8864221663257199</v>
      </c>
      <c r="F260" s="42">
        <v>0.51858965125398127</v>
      </c>
      <c r="G260" s="42">
        <v>0</v>
      </c>
    </row>
    <row r="261" spans="1:7">
      <c r="A261" s="41" t="s">
        <v>450</v>
      </c>
      <c r="B261" s="42">
        <v>0.24726800976800978</v>
      </c>
      <c r="C261" s="42">
        <v>0.21194400837257982</v>
      </c>
      <c r="D261" s="42">
        <v>0</v>
      </c>
      <c r="E261" s="42">
        <v>1.7772117549700737</v>
      </c>
      <c r="F261" s="42">
        <v>0.37718848947662509</v>
      </c>
      <c r="G261" s="42">
        <v>0.46850780798149222</v>
      </c>
    </row>
    <row r="262" spans="1:7">
      <c r="A262" s="41" t="s">
        <v>451</v>
      </c>
      <c r="B262" s="42">
        <v>0.82922584772872676</v>
      </c>
      <c r="C262" s="42">
        <v>0.47384334155927249</v>
      </c>
      <c r="D262" s="42">
        <v>0.96743015568351476</v>
      </c>
      <c r="E262" s="42">
        <v>0.46834559700965744</v>
      </c>
      <c r="F262" s="42">
        <v>0.47434529425160221</v>
      </c>
      <c r="G262" s="42">
        <v>1.4402343671077886</v>
      </c>
    </row>
    <row r="263" spans="1:7">
      <c r="A263" s="41" t="s">
        <v>79</v>
      </c>
      <c r="B263" s="42">
        <v>0.75954055321143921</v>
      </c>
      <c r="C263" s="42">
        <v>0</v>
      </c>
      <c r="D263" s="42">
        <v>0</v>
      </c>
      <c r="E263" s="42">
        <v>9.5773940159761178E-2</v>
      </c>
      <c r="F263" s="42">
        <v>0.11586211828649075</v>
      </c>
      <c r="G263" s="42">
        <v>7.1956473462136348</v>
      </c>
    </row>
    <row r="264" spans="1:7">
      <c r="A264" s="41" t="s">
        <v>111</v>
      </c>
      <c r="B264" s="42">
        <v>1.4094829729057916</v>
      </c>
      <c r="C264" s="42">
        <v>0</v>
      </c>
      <c r="D264" s="42">
        <v>1.2081282624906786</v>
      </c>
      <c r="E264" s="42">
        <v>3.9607987870097201</v>
      </c>
      <c r="F264" s="42">
        <v>0.61430250635119255</v>
      </c>
      <c r="G264" s="42">
        <v>1.5260567526198046</v>
      </c>
    </row>
    <row r="265" spans="1:7">
      <c r="A265" s="41" t="s">
        <v>452</v>
      </c>
      <c r="B265" s="42">
        <v>0.77092552938377357</v>
      </c>
      <c r="C265" s="42">
        <v>0</v>
      </c>
      <c r="D265" s="42">
        <v>2.0558014116900631</v>
      </c>
      <c r="E265" s="42">
        <v>0.66426507960913583</v>
      </c>
      <c r="F265" s="42">
        <v>2.7439722232303803</v>
      </c>
      <c r="G265" s="42">
        <v>1.9476013373905858</v>
      </c>
    </row>
    <row r="266" spans="1:7">
      <c r="A266" s="41" t="s">
        <v>453</v>
      </c>
      <c r="B266" s="42">
        <v>0.72942273677440106</v>
      </c>
      <c r="C266" s="42">
        <v>0</v>
      </c>
      <c r="D266" s="42">
        <v>0</v>
      </c>
      <c r="E266" s="42">
        <v>1.3270858498432434</v>
      </c>
      <c r="F266" s="42">
        <v>0.39738526821849934</v>
      </c>
      <c r="G266" s="42">
        <v>1.1846263995734634</v>
      </c>
    </row>
    <row r="267" spans="1:7">
      <c r="A267" s="41" t="s">
        <v>454</v>
      </c>
      <c r="B267" s="42">
        <v>1.8970725995316158</v>
      </c>
      <c r="C267" s="42">
        <v>0</v>
      </c>
      <c r="D267" s="42">
        <v>0</v>
      </c>
      <c r="E267" s="42">
        <v>0.39868425909596134</v>
      </c>
      <c r="F267" s="42">
        <v>0.45015282022784109</v>
      </c>
      <c r="G267" s="42">
        <v>2.7956859361518549</v>
      </c>
    </row>
    <row r="268" spans="1:7">
      <c r="A268" s="41" t="s">
        <v>455</v>
      </c>
      <c r="B268" s="42">
        <v>0.24033526183058893</v>
      </c>
      <c r="C268" s="42">
        <v>0</v>
      </c>
      <c r="D268" s="42">
        <v>0</v>
      </c>
      <c r="E268" s="42">
        <v>4.545745757916568E-2</v>
      </c>
      <c r="F268" s="42">
        <v>1.0998393338010004</v>
      </c>
      <c r="G268" s="42">
        <v>0.91074415009486331</v>
      </c>
    </row>
    <row r="269" spans="1:7">
      <c r="A269" s="41" t="s">
        <v>456</v>
      </c>
      <c r="B269" s="42">
        <v>0.91686474250141492</v>
      </c>
      <c r="C269" s="42">
        <v>1.0478454200016172</v>
      </c>
      <c r="D269" s="42">
        <v>1.2224863233352199</v>
      </c>
      <c r="E269" s="42">
        <v>0.59732694257535257</v>
      </c>
      <c r="F269" s="42">
        <v>2.0979108514862883</v>
      </c>
      <c r="G269" s="42">
        <v>0.57907246894826203</v>
      </c>
    </row>
    <row r="270" spans="1:7">
      <c r="A270" s="41" t="s">
        <v>457</v>
      </c>
      <c r="B270" s="42">
        <v>1.0478817278817278</v>
      </c>
      <c r="C270" s="42">
        <v>0.12831204831204832</v>
      </c>
      <c r="D270" s="42">
        <v>0</v>
      </c>
      <c r="E270" s="42">
        <v>0.15572723201444744</v>
      </c>
      <c r="F270" s="42">
        <v>0.79923182635047052</v>
      </c>
      <c r="G270" s="42">
        <v>0.42545573913994972</v>
      </c>
    </row>
    <row r="271" spans="1:7">
      <c r="A271" s="41" t="s">
        <v>458</v>
      </c>
      <c r="B271" s="42">
        <v>0.29151596941070623</v>
      </c>
      <c r="C271" s="42">
        <v>0</v>
      </c>
      <c r="D271" s="42">
        <v>0.58303193882141258</v>
      </c>
      <c r="E271" s="42">
        <v>0.19298255067819084</v>
      </c>
      <c r="F271" s="42">
        <v>0.44468537706717903</v>
      </c>
      <c r="G271" s="42">
        <v>0.82851907095674415</v>
      </c>
    </row>
    <row r="272" spans="1:7">
      <c r="A272" s="41" t="s">
        <v>459</v>
      </c>
      <c r="B272" s="42">
        <v>1.4185272743192363</v>
      </c>
      <c r="C272" s="42">
        <v>0.48635220833802401</v>
      </c>
      <c r="D272" s="42">
        <v>0</v>
      </c>
      <c r="E272" s="42">
        <v>1.4756658510431286</v>
      </c>
      <c r="F272" s="42">
        <v>2.5966261970589413</v>
      </c>
      <c r="G272" s="42">
        <v>3.2252830658205798</v>
      </c>
    </row>
    <row r="273" spans="1:7">
      <c r="A273" s="41" t="s">
        <v>460</v>
      </c>
      <c r="B273" s="42">
        <v>0.68510413362934774</v>
      </c>
      <c r="C273" s="42">
        <v>0.58723211453944091</v>
      </c>
      <c r="D273" s="42">
        <v>0</v>
      </c>
      <c r="E273" s="42">
        <v>0.5075289816553662</v>
      </c>
      <c r="F273" s="42">
        <v>0.47028334596590815</v>
      </c>
      <c r="G273" s="42">
        <v>0</v>
      </c>
    </row>
    <row r="274" spans="1:7">
      <c r="A274" s="41" t="s">
        <v>461</v>
      </c>
      <c r="B274" s="42">
        <v>0.70731281379611433</v>
      </c>
      <c r="C274" s="42">
        <v>0</v>
      </c>
      <c r="D274" s="42">
        <v>0</v>
      </c>
      <c r="E274" s="42">
        <v>0.29729435255878717</v>
      </c>
      <c r="F274" s="42">
        <v>0.57544093325785572</v>
      </c>
      <c r="G274" s="42">
        <v>0.4467238823975459</v>
      </c>
    </row>
    <row r="275" spans="1:7">
      <c r="A275" s="41" t="s">
        <v>462</v>
      </c>
      <c r="B275" s="42">
        <v>0.3432869818567077</v>
      </c>
      <c r="C275" s="42">
        <v>0</v>
      </c>
      <c r="D275" s="42">
        <v>0</v>
      </c>
      <c r="E275" s="42">
        <v>0.33817675533169544</v>
      </c>
      <c r="F275" s="42">
        <v>0.52365810791701184</v>
      </c>
      <c r="G275" s="42">
        <v>0</v>
      </c>
    </row>
    <row r="276" spans="1:7">
      <c r="A276" s="41" t="s">
        <v>463</v>
      </c>
      <c r="B276" s="42">
        <v>0.38579320855360288</v>
      </c>
      <c r="C276" s="42">
        <v>0.13227195721837814</v>
      </c>
      <c r="D276" s="42">
        <v>0</v>
      </c>
      <c r="E276" s="42">
        <v>0.89509429543224717</v>
      </c>
      <c r="F276" s="42">
        <v>0.58849811474278413</v>
      </c>
      <c r="G276" s="42">
        <v>0.43858596340830641</v>
      </c>
    </row>
    <row r="277" spans="1:7">
      <c r="A277" s="41" t="s">
        <v>464</v>
      </c>
      <c r="B277" s="42">
        <v>0.68186026936026933</v>
      </c>
      <c r="C277" s="42">
        <v>1.8702453102453103</v>
      </c>
      <c r="D277" s="42">
        <v>3.8184175084175092</v>
      </c>
      <c r="E277" s="42">
        <v>0.36970917582125989</v>
      </c>
      <c r="F277" s="42">
        <v>0.41605033384694401</v>
      </c>
      <c r="G277" s="42">
        <v>5.1677830940988834</v>
      </c>
    </row>
    <row r="278" spans="1:7">
      <c r="A278" s="41" t="s">
        <v>112</v>
      </c>
      <c r="B278" s="42">
        <v>4.2109973023803287</v>
      </c>
      <c r="C278" s="42">
        <v>0.56719555501449337</v>
      </c>
      <c r="D278" s="42">
        <v>0.84219946047606586</v>
      </c>
      <c r="E278" s="42">
        <v>2.2756452772433104</v>
      </c>
      <c r="F278" s="42">
        <v>2.7529522315803607</v>
      </c>
      <c r="G278" s="42">
        <v>0.17097282280341186</v>
      </c>
    </row>
    <row r="279" spans="1:7">
      <c r="A279" s="41" t="s">
        <v>465</v>
      </c>
      <c r="B279" s="42">
        <v>0.45400028022978844</v>
      </c>
      <c r="C279" s="42">
        <v>0</v>
      </c>
      <c r="D279" s="42">
        <v>0</v>
      </c>
      <c r="E279" s="42">
        <v>1.1735628960055478</v>
      </c>
      <c r="F279" s="42">
        <v>1.7313570008763119</v>
      </c>
      <c r="G279" s="42">
        <v>0.43010552863874696</v>
      </c>
    </row>
    <row r="280" spans="1:7">
      <c r="A280" s="41" t="s">
        <v>466</v>
      </c>
      <c r="B280" s="42">
        <v>1.0885025615184345</v>
      </c>
      <c r="C280" s="42">
        <v>0.93300219558722963</v>
      </c>
      <c r="D280" s="42">
        <v>1.0885025615184347</v>
      </c>
      <c r="E280" s="42">
        <v>0.91788788681458189</v>
      </c>
      <c r="F280" s="42">
        <v>0.62266036358046051</v>
      </c>
      <c r="G280" s="42">
        <v>1.0312129530174643</v>
      </c>
    </row>
    <row r="281" spans="1:7">
      <c r="A281" s="41" t="s">
        <v>78</v>
      </c>
      <c r="B281" s="42">
        <v>0.1664201335387776</v>
      </c>
      <c r="C281" s="42">
        <v>0</v>
      </c>
      <c r="D281" s="42">
        <v>0</v>
      </c>
      <c r="E281" s="42">
        <v>6.9948917774617564E-2</v>
      </c>
      <c r="F281" s="42">
        <v>0.33848162753649685</v>
      </c>
      <c r="G281" s="42">
        <v>2.6276863190333306</v>
      </c>
    </row>
    <row r="282" spans="1:7">
      <c r="A282" s="41" t="s">
        <v>93</v>
      </c>
      <c r="B282" s="42">
        <v>0.41669238683127569</v>
      </c>
      <c r="C282" s="42">
        <v>4.7621987066431508</v>
      </c>
      <c r="D282" s="42">
        <v>0</v>
      </c>
      <c r="E282" s="42">
        <v>0.81441103976130247</v>
      </c>
      <c r="F282" s="42">
        <v>0.8475099393178489</v>
      </c>
      <c r="G282" s="42">
        <v>0.52634827810266405</v>
      </c>
    </row>
    <row r="283" spans="1:7">
      <c r="A283" s="41" t="s">
        <v>96</v>
      </c>
      <c r="B283" s="42">
        <v>0.56209558504640467</v>
      </c>
      <c r="C283" s="42">
        <v>0</v>
      </c>
      <c r="D283" s="42">
        <v>0</v>
      </c>
      <c r="E283" s="42">
        <v>0.17719300404264948</v>
      </c>
      <c r="F283" s="42">
        <v>0.60020376030378808</v>
      </c>
      <c r="G283" s="42">
        <v>4.2600928550885415</v>
      </c>
    </row>
    <row r="284" spans="1:7">
      <c r="A284" s="41" t="s">
        <v>467</v>
      </c>
      <c r="B284" s="42">
        <v>0.49444546175914056</v>
      </c>
      <c r="C284" s="42">
        <v>0</v>
      </c>
      <c r="D284" s="42">
        <v>3.9555636940731249</v>
      </c>
      <c r="E284" s="42">
        <v>0.56112199513121386</v>
      </c>
      <c r="F284" s="42">
        <v>0.25141294665719011</v>
      </c>
      <c r="G284" s="42">
        <v>0</v>
      </c>
    </row>
    <row r="285" spans="1:7">
      <c r="A285" s="41" t="s">
        <v>468</v>
      </c>
      <c r="B285" s="42">
        <v>0.5696554149085794</v>
      </c>
      <c r="C285" s="42">
        <v>0</v>
      </c>
      <c r="D285" s="42">
        <v>3.0381622128457577</v>
      </c>
      <c r="E285" s="42">
        <v>0.44295447323889542</v>
      </c>
      <c r="F285" s="42">
        <v>0.57931059143245367</v>
      </c>
      <c r="G285" s="42">
        <v>0</v>
      </c>
    </row>
    <row r="286" spans="1:7">
      <c r="A286" s="41" t="s">
        <v>469</v>
      </c>
      <c r="B286" s="42">
        <v>0.90947511929107028</v>
      </c>
      <c r="C286" s="42">
        <v>0.44545720128542216</v>
      </c>
      <c r="D286" s="42">
        <v>1.0394001363326517</v>
      </c>
      <c r="E286" s="42">
        <v>1.126320200272904</v>
      </c>
      <c r="F286" s="42">
        <v>1.1891442237704066</v>
      </c>
      <c r="G286" s="42">
        <v>0.86160800774943502</v>
      </c>
    </row>
    <row r="287" spans="1:7">
      <c r="A287" s="41" t="s">
        <v>470</v>
      </c>
      <c r="B287" s="42">
        <v>0.32221559268098648</v>
      </c>
      <c r="C287" s="42">
        <v>0.73649278327082635</v>
      </c>
      <c r="D287" s="42">
        <v>0</v>
      </c>
      <c r="E287" s="42">
        <v>0.24377782143290047</v>
      </c>
      <c r="F287" s="42">
        <v>0.49151531086930145</v>
      </c>
      <c r="G287" s="42">
        <v>0.40700916970229872</v>
      </c>
    </row>
    <row r="288" spans="1:7">
      <c r="A288" s="41" t="s">
        <v>88</v>
      </c>
      <c r="B288" s="42">
        <v>0.14227315638104021</v>
      </c>
      <c r="C288" s="42">
        <v>61.462003556609368</v>
      </c>
      <c r="D288" s="42">
        <v>0</v>
      </c>
      <c r="E288" s="42">
        <v>0.22873337575795957</v>
      </c>
      <c r="F288" s="42">
        <v>0.1736214789734728</v>
      </c>
      <c r="G288" s="42">
        <v>0.80871057311328109</v>
      </c>
    </row>
    <row r="289" spans="1:7">
      <c r="A289" s="41" t="s">
        <v>471</v>
      </c>
      <c r="B289" s="42">
        <v>0.90600118835412946</v>
      </c>
      <c r="C289" s="42">
        <v>0.38828622358034121</v>
      </c>
      <c r="D289" s="42">
        <v>0</v>
      </c>
      <c r="E289" s="42">
        <v>1.7850286110304654</v>
      </c>
      <c r="F289" s="42">
        <v>1.5547901749297561</v>
      </c>
      <c r="G289" s="42">
        <v>0</v>
      </c>
    </row>
    <row r="290" spans="1:7">
      <c r="A290" s="41" t="s">
        <v>77</v>
      </c>
      <c r="B290" s="42">
        <v>1.3483978360382856</v>
      </c>
      <c r="C290" s="42">
        <v>0</v>
      </c>
      <c r="D290" s="42">
        <v>0</v>
      </c>
      <c r="E290" s="42">
        <v>0.9457676590776416</v>
      </c>
      <c r="F290" s="42">
        <v>0.51421951374341401</v>
      </c>
      <c r="G290" s="42">
        <v>3.5129312044155334</v>
      </c>
    </row>
    <row r="291" spans="1:7">
      <c r="A291" s="41" t="s">
        <v>472</v>
      </c>
      <c r="B291" s="42">
        <v>0.15197223394775103</v>
      </c>
      <c r="C291" s="42">
        <v>0</v>
      </c>
      <c r="D291" s="42">
        <v>0</v>
      </c>
      <c r="E291" s="42">
        <v>0.48865327763234839</v>
      </c>
      <c r="F291" s="42">
        <v>0.231822051784705</v>
      </c>
      <c r="G291" s="42">
        <v>0</v>
      </c>
    </row>
    <row r="292" spans="1:7">
      <c r="A292" s="41" t="s">
        <v>473</v>
      </c>
      <c r="B292" s="42">
        <v>0.51926282051282058</v>
      </c>
      <c r="C292" s="42">
        <v>0</v>
      </c>
      <c r="D292" s="42">
        <v>0</v>
      </c>
      <c r="E292" s="42">
        <v>0.78571467061834843</v>
      </c>
      <c r="F292" s="42">
        <v>1.3201597131681879</v>
      </c>
      <c r="G292" s="42">
        <v>0</v>
      </c>
    </row>
    <row r="293" spans="1:7">
      <c r="A293" s="41" t="s">
        <v>474</v>
      </c>
      <c r="B293" s="42">
        <v>0.36595062230353953</v>
      </c>
      <c r="C293" s="42">
        <v>2.300261054479392</v>
      </c>
      <c r="D293" s="42">
        <v>0</v>
      </c>
      <c r="E293" s="42">
        <v>0.5921862959868136</v>
      </c>
      <c r="F293" s="42">
        <v>0.74430635044787707</v>
      </c>
      <c r="G293" s="42">
        <v>0.92450683529315258</v>
      </c>
    </row>
    <row r="294" spans="1:7">
      <c r="A294" s="41" t="s">
        <v>475</v>
      </c>
      <c r="B294" s="42">
        <v>0.47559078232790253</v>
      </c>
      <c r="C294" s="42">
        <v>0.81529848399069005</v>
      </c>
      <c r="D294" s="42">
        <v>0</v>
      </c>
      <c r="E294" s="42">
        <v>0.24987256514600836</v>
      </c>
      <c r="F294" s="42">
        <v>1.9346065721812984</v>
      </c>
      <c r="G294" s="42">
        <v>1.8022387540846834</v>
      </c>
    </row>
    <row r="295" spans="1:7">
      <c r="A295" s="41" t="s">
        <v>476</v>
      </c>
      <c r="B295" s="42">
        <v>0.24458031400966182</v>
      </c>
      <c r="C295" s="42">
        <v>0.69880089717046245</v>
      </c>
      <c r="D295" s="42">
        <v>0.65221417069243159</v>
      </c>
      <c r="E295" s="42">
        <v>0.3084024975253179</v>
      </c>
      <c r="F295" s="42">
        <v>0.24872574306067308</v>
      </c>
      <c r="G295" s="42">
        <v>0</v>
      </c>
    </row>
    <row r="296" spans="1:7">
      <c r="A296" s="41" t="s">
        <v>477</v>
      </c>
      <c r="B296" s="42">
        <v>0.62585349365010379</v>
      </c>
      <c r="C296" s="42">
        <v>0</v>
      </c>
      <c r="D296" s="42">
        <v>0</v>
      </c>
      <c r="E296" s="42">
        <v>0.3107346154987819</v>
      </c>
      <c r="F296" s="42">
        <v>0.11933647124684184</v>
      </c>
      <c r="G296" s="42">
        <v>0</v>
      </c>
    </row>
    <row r="297" spans="1:7">
      <c r="A297" s="41" t="s">
        <v>66</v>
      </c>
      <c r="B297" s="42">
        <v>0.50564918851435703</v>
      </c>
      <c r="C297" s="42">
        <v>0</v>
      </c>
      <c r="D297" s="42">
        <v>1.5169475655430713</v>
      </c>
      <c r="E297" s="42">
        <v>0.32676803951278066</v>
      </c>
      <c r="F297" s="42">
        <v>0.96416158826890119</v>
      </c>
      <c r="G297" s="42">
        <v>7.1855410999408633</v>
      </c>
    </row>
    <row r="298" spans="1:7">
      <c r="A298" s="41" t="s">
        <v>478</v>
      </c>
      <c r="B298" s="42">
        <v>0.60742740378306437</v>
      </c>
      <c r="C298" s="42">
        <v>0</v>
      </c>
      <c r="D298" s="42">
        <v>0</v>
      </c>
      <c r="E298" s="42">
        <v>0.42126313817529509</v>
      </c>
      <c r="F298" s="42">
        <v>1.3898762628934522</v>
      </c>
      <c r="G298" s="42">
        <v>3.4527452425563654</v>
      </c>
    </row>
    <row r="299" spans="1:7">
      <c r="A299" s="41" t="s">
        <v>479</v>
      </c>
      <c r="B299" s="42">
        <v>0.53415759973623478</v>
      </c>
      <c r="C299" s="42">
        <v>1.3735481136074608</v>
      </c>
      <c r="D299" s="42">
        <v>0</v>
      </c>
      <c r="E299" s="42">
        <v>0.60618936012098101</v>
      </c>
      <c r="F299" s="42">
        <v>1.2222250163456221</v>
      </c>
      <c r="G299" s="42">
        <v>1.0120880837107606</v>
      </c>
    </row>
    <row r="300" spans="1:7">
      <c r="A300" s="41" t="s">
        <v>480</v>
      </c>
      <c r="B300" s="42">
        <v>0.6923504273504274</v>
      </c>
      <c r="C300" s="42">
        <v>0.29672161172161177</v>
      </c>
      <c r="D300" s="42">
        <v>0</v>
      </c>
      <c r="E300" s="42">
        <v>0.6656749292738785</v>
      </c>
      <c r="F300" s="42">
        <v>0.42245110821382009</v>
      </c>
      <c r="G300" s="42">
        <v>0</v>
      </c>
    </row>
    <row r="301" spans="1:7">
      <c r="A301" s="41" t="s">
        <v>481</v>
      </c>
      <c r="B301" s="42">
        <v>0.19366445520291672</v>
      </c>
      <c r="C301" s="42">
        <v>0.33199620891928588</v>
      </c>
      <c r="D301" s="42">
        <v>0</v>
      </c>
      <c r="E301" s="42">
        <v>0.29304043659425577</v>
      </c>
      <c r="F301" s="42">
        <v>0.4431305330914197</v>
      </c>
      <c r="G301" s="42">
        <v>0.73388635655842138</v>
      </c>
    </row>
    <row r="302" spans="1:7">
      <c r="A302" s="41" t="s">
        <v>482</v>
      </c>
      <c r="B302" s="42">
        <v>0.34534505728750331</v>
      </c>
      <c r="C302" s="42">
        <v>0.37001256137946786</v>
      </c>
      <c r="D302" s="42">
        <v>3.4534505728750338</v>
      </c>
      <c r="E302" s="42">
        <v>0.23133885186071809</v>
      </c>
      <c r="F302" s="42">
        <v>0.39509815876112669</v>
      </c>
      <c r="G302" s="42">
        <v>6.1344187807648627</v>
      </c>
    </row>
    <row r="303" spans="1:7">
      <c r="A303" s="41" t="s">
        <v>483</v>
      </c>
      <c r="B303" s="42">
        <v>0.87881746677515593</v>
      </c>
      <c r="C303" s="42">
        <v>0.50218140958580337</v>
      </c>
      <c r="D303" s="42">
        <v>1.1717566223668747</v>
      </c>
      <c r="E303" s="42">
        <v>1.1727826789538858</v>
      </c>
      <c r="F303" s="42">
        <v>1.5639971866337521</v>
      </c>
      <c r="G303" s="42">
        <v>0</v>
      </c>
    </row>
    <row r="304" spans="1:7">
      <c r="A304" s="41" t="s">
        <v>484</v>
      </c>
      <c r="B304" s="42">
        <v>0.85965191552584108</v>
      </c>
      <c r="C304" s="42">
        <v>0</v>
      </c>
      <c r="D304" s="42">
        <v>0</v>
      </c>
      <c r="E304" s="42">
        <v>1.300769273229994</v>
      </c>
      <c r="F304" s="42">
        <v>0.3671733605296813</v>
      </c>
      <c r="G304" s="42">
        <v>1.3030513245865381</v>
      </c>
    </row>
    <row r="305" spans="1:7">
      <c r="A305" s="41" t="s">
        <v>485</v>
      </c>
      <c r="B305" s="42">
        <v>0.62180003838034925</v>
      </c>
      <c r="C305" s="42">
        <v>0</v>
      </c>
      <c r="D305" s="42">
        <v>0</v>
      </c>
      <c r="E305" s="42">
        <v>0.28748723315658881</v>
      </c>
      <c r="F305" s="42">
        <v>1.8970170662451333</v>
      </c>
      <c r="G305" s="42">
        <v>2.3562948822834286</v>
      </c>
    </row>
    <row r="306" spans="1:7">
      <c r="A306" s="41" t="s">
        <v>486</v>
      </c>
      <c r="B306" s="42">
        <v>0.61262998676498392</v>
      </c>
      <c r="C306" s="42">
        <v>0.35007427815141945</v>
      </c>
      <c r="D306" s="42">
        <v>1.633679964706624</v>
      </c>
      <c r="E306" s="42">
        <v>0.74674338141581231</v>
      </c>
      <c r="F306" s="42">
        <v>0.43610948210388689</v>
      </c>
      <c r="G306" s="42">
        <v>0</v>
      </c>
    </row>
    <row r="307" spans="1:7">
      <c r="A307" s="41" t="s">
        <v>487</v>
      </c>
      <c r="B307" s="42">
        <v>0.13602854743912679</v>
      </c>
      <c r="C307" s="42">
        <v>0.3886529926832194</v>
      </c>
      <c r="D307" s="42">
        <v>0</v>
      </c>
      <c r="E307" s="42">
        <v>7.1468588847176939E-2</v>
      </c>
      <c r="F307" s="42">
        <v>0.20750117405968493</v>
      </c>
      <c r="G307" s="42">
        <v>0.42956383401829512</v>
      </c>
    </row>
    <row r="308" spans="1:7">
      <c r="A308" s="41" t="s">
        <v>488</v>
      </c>
      <c r="B308" s="42">
        <v>0.92994669946699471</v>
      </c>
      <c r="C308" s="42">
        <v>0.45548409769811993</v>
      </c>
      <c r="D308" s="42">
        <v>0</v>
      </c>
      <c r="E308" s="42">
        <v>0.67843997389185806</v>
      </c>
      <c r="F308" s="42">
        <v>1.6212145850272062</v>
      </c>
      <c r="G308" s="42">
        <v>0</v>
      </c>
    </row>
    <row r="309" spans="1:7">
      <c r="A309" s="41" t="s">
        <v>489</v>
      </c>
      <c r="B309" s="42">
        <v>0.53788180610889769</v>
      </c>
      <c r="C309" s="42">
        <v>0</v>
      </c>
      <c r="D309" s="42">
        <v>1.4343514829570609</v>
      </c>
      <c r="E309" s="42">
        <v>0.19216793072892319</v>
      </c>
      <c r="F309" s="42">
        <v>0.27349922344520222</v>
      </c>
      <c r="G309" s="42">
        <v>0</v>
      </c>
    </row>
    <row r="310" spans="1:7">
      <c r="A310" s="41" t="s">
        <v>490</v>
      </c>
      <c r="B310" s="42">
        <v>9.6327015979189884E-2</v>
      </c>
      <c r="C310" s="42">
        <v>0</v>
      </c>
      <c r="D310" s="42">
        <v>0</v>
      </c>
      <c r="E310" s="42">
        <v>9.1097353115170837E-2</v>
      </c>
      <c r="F310" s="42">
        <v>0.36734878975114788</v>
      </c>
      <c r="G310" s="42">
        <v>0</v>
      </c>
    </row>
    <row r="311" spans="1:7">
      <c r="A311" s="41" t="s">
        <v>84</v>
      </c>
      <c r="B311" s="42">
        <v>1.4343514829570605</v>
      </c>
      <c r="C311" s="42">
        <v>0</v>
      </c>
      <c r="D311" s="42">
        <v>0</v>
      </c>
      <c r="E311" s="42">
        <v>0.15825594295323087</v>
      </c>
      <c r="F311" s="42">
        <v>0.32819906813424271</v>
      </c>
      <c r="G311" s="42">
        <v>2.7177185992870623</v>
      </c>
    </row>
    <row r="312" spans="1:7">
      <c r="A312" s="41" t="s">
        <v>491</v>
      </c>
      <c r="B312" s="42">
        <v>1.5493934307860775</v>
      </c>
      <c r="C312" s="42">
        <v>0.22134191868372532</v>
      </c>
      <c r="D312" s="42">
        <v>1.0329289538573849</v>
      </c>
      <c r="E312" s="42">
        <v>2.1734923608750405</v>
      </c>
      <c r="F312" s="42">
        <v>1.575654336392621</v>
      </c>
      <c r="G312" s="42">
        <v>0</v>
      </c>
    </row>
    <row r="313" spans="1:7">
      <c r="A313" s="41" t="s">
        <v>492</v>
      </c>
      <c r="B313" s="42">
        <v>0.75487660792438382</v>
      </c>
      <c r="C313" s="42">
        <v>0</v>
      </c>
      <c r="D313" s="42">
        <v>0.43135806167107654</v>
      </c>
      <c r="E313" s="42">
        <v>1.5331719547485985</v>
      </c>
      <c r="F313" s="42">
        <v>1.3160076457761656</v>
      </c>
      <c r="G313" s="42">
        <v>0.10216375144841286</v>
      </c>
    </row>
    <row r="314" spans="1:7">
      <c r="A314" s="41" t="s">
        <v>493</v>
      </c>
      <c r="B314" s="42">
        <v>1.0286349206349206</v>
      </c>
      <c r="C314" s="42">
        <v>2.9389569160997735</v>
      </c>
      <c r="D314" s="42">
        <v>0.6857566137566139</v>
      </c>
      <c r="E314" s="42">
        <v>0.87551063297473108</v>
      </c>
      <c r="F314" s="42">
        <v>3.1382082324455207</v>
      </c>
      <c r="G314" s="42">
        <v>0</v>
      </c>
    </row>
    <row r="315" spans="1:7">
      <c r="A315" s="41" t="s">
        <v>494</v>
      </c>
      <c r="B315" s="42">
        <v>0.82878043789646005</v>
      </c>
      <c r="C315" s="42">
        <v>0</v>
      </c>
      <c r="D315" s="42">
        <v>2.652097401268672</v>
      </c>
      <c r="E315" s="42">
        <v>0.43891979758299393</v>
      </c>
      <c r="F315" s="42">
        <v>0.75854480756625153</v>
      </c>
      <c r="G315" s="42">
        <v>1.2562566637588446</v>
      </c>
    </row>
    <row r="316" spans="1:7">
      <c r="A316" s="41" t="s">
        <v>495</v>
      </c>
      <c r="B316" s="42">
        <v>0.62001530807500949</v>
      </c>
      <c r="C316" s="42">
        <v>1.062883385271445</v>
      </c>
      <c r="D316" s="42">
        <v>0</v>
      </c>
      <c r="E316" s="42">
        <v>0.27363197484221086</v>
      </c>
      <c r="F316" s="42">
        <v>0.94578606316526881</v>
      </c>
      <c r="G316" s="42">
        <v>0.78317723125264371</v>
      </c>
    </row>
    <row r="317" spans="1:7">
      <c r="A317" s="41" t="s">
        <v>496</v>
      </c>
      <c r="B317" s="42">
        <v>1.1073820915926178</v>
      </c>
      <c r="C317" s="42">
        <v>0</v>
      </c>
      <c r="D317" s="42">
        <v>0</v>
      </c>
      <c r="E317" s="42">
        <v>1.1325939430649543</v>
      </c>
      <c r="F317" s="42">
        <v>0.75076751972380884</v>
      </c>
      <c r="G317" s="42">
        <v>0.93253228765694129</v>
      </c>
    </row>
    <row r="318" spans="1:7">
      <c r="A318" s="41" t="s">
        <v>497</v>
      </c>
      <c r="B318" s="42">
        <v>0.37988476869996318</v>
      </c>
      <c r="C318" s="42">
        <v>0</v>
      </c>
      <c r="D318" s="42">
        <v>0.43415402137138653</v>
      </c>
      <c r="E318" s="42">
        <v>0.24635009268709146</v>
      </c>
      <c r="F318" s="42">
        <v>0.82783605769967761</v>
      </c>
      <c r="G318" s="42">
        <v>0.61695571458039133</v>
      </c>
    </row>
    <row r="319" spans="1:7">
      <c r="A319" s="41" t="s">
        <v>498</v>
      </c>
      <c r="B319" s="42">
        <v>0.82280345352971052</v>
      </c>
      <c r="C319" s="42">
        <v>0.7836223366949624</v>
      </c>
      <c r="D319" s="42">
        <v>2.1941425427458947</v>
      </c>
      <c r="E319" s="42">
        <v>0.1268068369713039</v>
      </c>
      <c r="F319" s="42">
        <v>0.41837463738798841</v>
      </c>
      <c r="G319" s="42">
        <v>0.34644355938093074</v>
      </c>
    </row>
    <row r="320" spans="1:7">
      <c r="A320" s="41" t="s">
        <v>499</v>
      </c>
      <c r="B320" s="42">
        <v>0.70822716826538767</v>
      </c>
      <c r="C320" s="42">
        <v>0.52033016443987679</v>
      </c>
      <c r="D320" s="42">
        <v>1.2141037170263791</v>
      </c>
      <c r="E320" s="42">
        <v>0.30618377452153867</v>
      </c>
      <c r="F320" s="42">
        <v>2.4693634922570418</v>
      </c>
      <c r="G320" s="42">
        <v>0</v>
      </c>
    </row>
    <row r="321" spans="1:7">
      <c r="A321" s="41" t="s">
        <v>41</v>
      </c>
      <c r="B321" s="42">
        <v>8.1798444915682111</v>
      </c>
      <c r="C321" s="42">
        <v>0.70112952784870397</v>
      </c>
      <c r="D321" s="42">
        <v>1.0906459322090949</v>
      </c>
      <c r="E321" s="42">
        <v>1.074410397316315</v>
      </c>
      <c r="F321" s="42">
        <v>2.9114700732700411</v>
      </c>
      <c r="G321" s="42">
        <v>0.51662175736220284</v>
      </c>
    </row>
    <row r="322" spans="1:7">
      <c r="A322" s="41" t="s">
        <v>500</v>
      </c>
      <c r="B322" s="42">
        <v>0.17488126079447322</v>
      </c>
      <c r="C322" s="42">
        <v>0</v>
      </c>
      <c r="D322" s="42">
        <v>0</v>
      </c>
      <c r="E322" s="42">
        <v>0.58804206782029533</v>
      </c>
      <c r="F322" s="42">
        <v>0.88922674980240624</v>
      </c>
      <c r="G322" s="42">
        <v>1.1045132260703574</v>
      </c>
    </row>
    <row r="323" spans="1:7">
      <c r="A323" s="41" t="s">
        <v>501</v>
      </c>
      <c r="B323" s="42">
        <v>1.0526965562053281</v>
      </c>
      <c r="C323" s="42">
        <v>0.30077044463009378</v>
      </c>
      <c r="D323" s="42">
        <v>0</v>
      </c>
      <c r="E323" s="42">
        <v>2.6105399712552444</v>
      </c>
      <c r="F323" s="42">
        <v>1.6058083060759243</v>
      </c>
      <c r="G323" s="42">
        <v>1.8283677028829384</v>
      </c>
    </row>
    <row r="324" spans="1:7">
      <c r="A324" s="41" t="s">
        <v>502</v>
      </c>
      <c r="B324" s="42">
        <v>0.15647470723167936</v>
      </c>
      <c r="C324" s="42">
        <v>0.89414118418102484</v>
      </c>
      <c r="D324" s="42">
        <v>0</v>
      </c>
      <c r="E324" s="42">
        <v>0.50970745262858763</v>
      </c>
      <c r="F324" s="42">
        <v>0.5967255784258958</v>
      </c>
      <c r="G324" s="42">
        <v>0</v>
      </c>
    </row>
    <row r="325" spans="1:7">
      <c r="A325" s="41" t="s">
        <v>503</v>
      </c>
      <c r="B325" s="42">
        <v>2.1240249098656179</v>
      </c>
      <c r="C325" s="42">
        <v>0.6068642599616052</v>
      </c>
      <c r="D325" s="42">
        <v>0</v>
      </c>
      <c r="E325" s="42">
        <v>1.4060970506641044</v>
      </c>
      <c r="F325" s="42">
        <v>2.7000316650834124</v>
      </c>
      <c r="G325" s="42">
        <v>2.0122341251358487</v>
      </c>
    </row>
    <row r="326" spans="1:7">
      <c r="A326" s="41" t="s">
        <v>504</v>
      </c>
      <c r="B326" s="42">
        <v>1.3044283413848632</v>
      </c>
      <c r="C326" s="42">
        <v>0</v>
      </c>
      <c r="D326" s="42">
        <v>1.3044283413848632</v>
      </c>
      <c r="E326" s="42">
        <v>0.58596474529810405</v>
      </c>
      <c r="F326" s="42">
        <v>1.4923544583640382</v>
      </c>
      <c r="G326" s="42">
        <v>2.4715484363081619</v>
      </c>
    </row>
    <row r="327" spans="1:7">
      <c r="A327" s="41" t="s">
        <v>505</v>
      </c>
      <c r="B327" s="42">
        <v>0.55235075517370691</v>
      </c>
      <c r="C327" s="42">
        <v>1.5150192141907393</v>
      </c>
      <c r="D327" s="42">
        <v>0.44188060413896563</v>
      </c>
      <c r="E327" s="42">
        <v>0.40396090255786349</v>
      </c>
      <c r="F327" s="42">
        <v>0.33702757942802464</v>
      </c>
      <c r="G327" s="42">
        <v>0</v>
      </c>
    </row>
    <row r="328" spans="1:7">
      <c r="A328" s="41" t="s">
        <v>506</v>
      </c>
      <c r="B328" s="42">
        <v>0.49933734011403913</v>
      </c>
      <c r="C328" s="42">
        <v>0</v>
      </c>
      <c r="D328" s="42">
        <v>0</v>
      </c>
      <c r="E328" s="42">
        <v>2.6234886520877714</v>
      </c>
      <c r="F328" s="42">
        <v>1.5234020545852043</v>
      </c>
      <c r="G328" s="42">
        <v>0.31537095165097212</v>
      </c>
    </row>
    <row r="329" spans="1:7">
      <c r="A329" s="41" t="s">
        <v>507</v>
      </c>
      <c r="B329" s="42">
        <v>0.83435045706192867</v>
      </c>
      <c r="C329" s="42">
        <v>0</v>
      </c>
      <c r="D329" s="42">
        <v>1.6687009141238576</v>
      </c>
      <c r="E329" s="42">
        <v>0.55233708015658323</v>
      </c>
      <c r="F329" s="42">
        <v>0.25454759706974095</v>
      </c>
      <c r="G329" s="42">
        <v>0</v>
      </c>
    </row>
    <row r="330" spans="1:7">
      <c r="A330" s="41" t="s">
        <v>508</v>
      </c>
      <c r="B330" s="42">
        <v>0.17253461128860489</v>
      </c>
      <c r="C330" s="42">
        <v>0</v>
      </c>
      <c r="D330" s="42">
        <v>2.3004614838480655</v>
      </c>
      <c r="E330" s="42">
        <v>9.0648657419582251E-2</v>
      </c>
      <c r="F330" s="42">
        <v>0.52637678020252343</v>
      </c>
      <c r="G330" s="42">
        <v>0</v>
      </c>
    </row>
    <row r="331" spans="1:7">
      <c r="A331" s="41" t="s">
        <v>509</v>
      </c>
      <c r="B331" s="42">
        <v>0.21053931124106562</v>
      </c>
      <c r="C331" s="42">
        <v>1.8046226677805626</v>
      </c>
      <c r="D331" s="42">
        <v>0</v>
      </c>
      <c r="E331" s="42">
        <v>0.18804737081075915</v>
      </c>
      <c r="F331" s="42">
        <v>1.6058083060759243</v>
      </c>
      <c r="G331" s="42">
        <v>0.66486098286652306</v>
      </c>
    </row>
    <row r="332" spans="1:7">
      <c r="A332" s="41" t="s">
        <v>56</v>
      </c>
      <c r="B332" s="42">
        <v>0.86405333333333323</v>
      </c>
      <c r="C332" s="42">
        <v>0</v>
      </c>
      <c r="D332" s="42">
        <v>0</v>
      </c>
      <c r="E332" s="42">
        <v>0.90793695271453601</v>
      </c>
      <c r="F332" s="42">
        <v>1.3180474576271186</v>
      </c>
      <c r="G332" s="42">
        <v>10.914357894736844</v>
      </c>
    </row>
    <row r="333" spans="1:7">
      <c r="A333" s="41" t="s">
        <v>510</v>
      </c>
      <c r="B333" s="42">
        <v>0.34818396733290352</v>
      </c>
      <c r="C333" s="42">
        <v>0</v>
      </c>
      <c r="D333" s="42">
        <v>0.9284905795544095</v>
      </c>
      <c r="E333" s="42">
        <v>0.46099313363165512</v>
      </c>
      <c r="F333" s="42">
        <v>0.17704269525401875</v>
      </c>
      <c r="G333" s="42">
        <v>0</v>
      </c>
    </row>
    <row r="334" spans="1:7">
      <c r="A334" s="41" t="s">
        <v>511</v>
      </c>
      <c r="B334" s="42">
        <v>0.48596925384326961</v>
      </c>
      <c r="C334" s="42">
        <v>0.4165450747228025</v>
      </c>
      <c r="D334" s="42">
        <v>0.48596925384326961</v>
      </c>
      <c r="E334" s="42">
        <v>0.89363873298674801</v>
      </c>
      <c r="F334" s="42">
        <v>1.729721073001468</v>
      </c>
      <c r="G334" s="42">
        <v>1.0742478242851223</v>
      </c>
    </row>
    <row r="335" spans="1:7">
      <c r="A335" s="41" t="s">
        <v>512</v>
      </c>
      <c r="B335" s="42">
        <v>1.4202060048213896</v>
      </c>
      <c r="C335" s="42">
        <v>3.9562881562881564</v>
      </c>
      <c r="D335" s="42">
        <v>1.4202060048213896</v>
      </c>
      <c r="E335" s="42">
        <v>1.0520965674946545</v>
      </c>
      <c r="F335" s="42">
        <v>2.4372179320028082</v>
      </c>
      <c r="G335" s="42">
        <v>0.67272916017855289</v>
      </c>
    </row>
    <row r="336" spans="1:7">
      <c r="A336" s="41" t="s">
        <v>513</v>
      </c>
      <c r="B336" s="42">
        <v>0.51677830940988834</v>
      </c>
      <c r="C336" s="42">
        <v>0</v>
      </c>
      <c r="D336" s="42">
        <v>3.445188729399256</v>
      </c>
      <c r="E336" s="42">
        <v>0.47243130912777892</v>
      </c>
      <c r="F336" s="42">
        <v>0.26276863190333311</v>
      </c>
      <c r="G336" s="42">
        <v>0.65277260135985904</v>
      </c>
    </row>
    <row r="337" spans="1:7">
      <c r="A337" s="41" t="s">
        <v>514</v>
      </c>
      <c r="B337" s="42">
        <v>1.5057391142711094</v>
      </c>
      <c r="C337" s="42">
        <v>1.8437621807401336</v>
      </c>
      <c r="D337" s="42">
        <v>0.64531676325904685</v>
      </c>
      <c r="E337" s="42">
        <v>2.4546900346736424</v>
      </c>
      <c r="F337" s="42">
        <v>1.4765722549147682</v>
      </c>
      <c r="G337" s="42">
        <v>4.0756848205834535E-2</v>
      </c>
    </row>
    <row r="338" spans="1:7">
      <c r="A338" s="41" t="s">
        <v>515</v>
      </c>
      <c r="B338" s="42">
        <v>0.54243554790261639</v>
      </c>
      <c r="C338" s="42">
        <v>1.1955722280302565</v>
      </c>
      <c r="D338" s="42">
        <v>0</v>
      </c>
      <c r="E338" s="42">
        <v>0.14168193945717575</v>
      </c>
      <c r="F338" s="42">
        <v>0.59103146865902512</v>
      </c>
      <c r="G338" s="42">
        <v>0.44047397874798921</v>
      </c>
    </row>
    <row r="339" spans="1:7">
      <c r="A339" s="41" t="s">
        <v>516</v>
      </c>
      <c r="B339" s="42">
        <v>0.48455211604605952</v>
      </c>
      <c r="C339" s="42">
        <v>0.27688692345489119</v>
      </c>
      <c r="D339" s="42">
        <v>0.64606948806141273</v>
      </c>
      <c r="E339" s="42">
        <v>0.37168796292149575</v>
      </c>
      <c r="F339" s="42">
        <v>0.7391472956634807</v>
      </c>
      <c r="G339" s="42">
        <v>0.30603291539751132</v>
      </c>
    </row>
    <row r="340" spans="1:7">
      <c r="A340" s="41" t="s">
        <v>80</v>
      </c>
      <c r="B340" s="42">
        <v>1.1301145989038366</v>
      </c>
      <c r="C340" s="42">
        <v>0.34595344864403166</v>
      </c>
      <c r="D340" s="42">
        <v>0.8072247135027405</v>
      </c>
      <c r="E340" s="42">
        <v>1.038223869695994</v>
      </c>
      <c r="F340" s="42">
        <v>0.73881583947708451</v>
      </c>
      <c r="G340" s="42">
        <v>3.2883785697427426</v>
      </c>
    </row>
    <row r="341" spans="1:7">
      <c r="A341" s="41" t="s">
        <v>517</v>
      </c>
      <c r="B341" s="42">
        <v>1.825670498084291</v>
      </c>
      <c r="C341" s="42">
        <v>0.15648604269293925</v>
      </c>
      <c r="D341" s="42">
        <v>0</v>
      </c>
      <c r="E341" s="42">
        <v>2.6473820882903558</v>
      </c>
      <c r="F341" s="42">
        <v>1.113968439509059</v>
      </c>
      <c r="G341" s="42">
        <v>0.51887477313974595</v>
      </c>
    </row>
    <row r="342" spans="1:7">
      <c r="A342" s="41" t="s">
        <v>518</v>
      </c>
      <c r="B342" s="42">
        <v>0.84830872342653674</v>
      </c>
      <c r="C342" s="42">
        <v>0.29084870517481265</v>
      </c>
      <c r="D342" s="42">
        <v>0</v>
      </c>
      <c r="E342" s="42">
        <v>1.9254082409120694</v>
      </c>
      <c r="F342" s="42">
        <v>1.5528363072892539</v>
      </c>
      <c r="G342" s="42">
        <v>0.3214643583511087</v>
      </c>
    </row>
    <row r="343" spans="1:7">
      <c r="A343" s="41" t="s">
        <v>519</v>
      </c>
      <c r="B343" s="42">
        <v>1.2012180913038872</v>
      </c>
      <c r="C343" s="42">
        <v>0.88252757728448872</v>
      </c>
      <c r="D343" s="42">
        <v>0.6864103378879356</v>
      </c>
      <c r="E343" s="42">
        <v>0.38407723810016714</v>
      </c>
      <c r="F343" s="42">
        <v>0.52353330855859492</v>
      </c>
      <c r="G343" s="42">
        <v>0.97542521699864548</v>
      </c>
    </row>
    <row r="344" spans="1:7">
      <c r="A344" s="41" t="s">
        <v>113</v>
      </c>
      <c r="B344" s="42">
        <v>0.72731762065095396</v>
      </c>
      <c r="C344" s="42">
        <v>0.62341510341510342</v>
      </c>
      <c r="D344" s="42">
        <v>0</v>
      </c>
      <c r="E344" s="42">
        <v>3.4620828247448214</v>
      </c>
      <c r="F344" s="42">
        <v>0.83210066769388802</v>
      </c>
      <c r="G344" s="42">
        <v>0.68903774587985112</v>
      </c>
    </row>
    <row r="345" spans="1:7">
      <c r="A345" s="41" t="s">
        <v>520</v>
      </c>
      <c r="B345" s="42">
        <v>0.59573451002022426</v>
      </c>
      <c r="C345" s="42">
        <v>0.68083944002311358</v>
      </c>
      <c r="D345" s="42">
        <v>0</v>
      </c>
      <c r="E345" s="42">
        <v>3.3803499342653707</v>
      </c>
      <c r="F345" s="42">
        <v>1.2116634102106258</v>
      </c>
      <c r="G345" s="42">
        <v>0.1881266873748077</v>
      </c>
    </row>
    <row r="346" spans="1:7">
      <c r="A346" s="41" t="s">
        <v>521</v>
      </c>
      <c r="B346" s="42">
        <v>0.31299475959332512</v>
      </c>
      <c r="C346" s="42">
        <v>0.1341406112542822</v>
      </c>
      <c r="D346" s="42">
        <v>0</v>
      </c>
      <c r="E346" s="42">
        <v>0.1480010246763534</v>
      </c>
      <c r="F346" s="42">
        <v>0.35808722495846523</v>
      </c>
      <c r="G346" s="42">
        <v>1.7791281071620586</v>
      </c>
    </row>
    <row r="347" spans="1:7">
      <c r="A347" s="41" t="s">
        <v>522</v>
      </c>
      <c r="B347" s="42">
        <v>0.98071975544053991</v>
      </c>
      <c r="C347" s="42">
        <v>0</v>
      </c>
      <c r="D347" s="42">
        <v>0</v>
      </c>
      <c r="E347" s="42">
        <v>1.0511392124861829</v>
      </c>
      <c r="F347" s="42">
        <v>0.74800659313261519</v>
      </c>
      <c r="G347" s="42">
        <v>0.61940195080455152</v>
      </c>
    </row>
    <row r="348" spans="1:7">
      <c r="A348" s="41" t="s">
        <v>68</v>
      </c>
      <c r="B348" s="42">
        <v>0.55644856603125536</v>
      </c>
      <c r="C348" s="42">
        <v>1.2718824366428696</v>
      </c>
      <c r="D348" s="42">
        <v>0</v>
      </c>
      <c r="E348" s="42">
        <v>0.42099085906392703</v>
      </c>
      <c r="F348" s="42">
        <v>1.1317597953178076</v>
      </c>
      <c r="G348" s="42">
        <v>17.57205997993438</v>
      </c>
    </row>
    <row r="349" spans="1:7">
      <c r="A349" s="41" t="s">
        <v>87</v>
      </c>
      <c r="B349" s="42">
        <v>0.28847934472934472</v>
      </c>
      <c r="C349" s="42">
        <v>0</v>
      </c>
      <c r="D349" s="42">
        <v>5.7695868945868947</v>
      </c>
      <c r="E349" s="42">
        <v>0.10003311778705824</v>
      </c>
      <c r="F349" s="42">
        <v>0.22002661886136463</v>
      </c>
      <c r="G349" s="42">
        <v>8.1988866396761146</v>
      </c>
    </row>
    <row r="350" spans="1:7">
      <c r="A350" s="41" t="s">
        <v>90</v>
      </c>
      <c r="B350" s="42">
        <v>0.90914702581369256</v>
      </c>
      <c r="C350" s="42">
        <v>1.5585377585377587</v>
      </c>
      <c r="D350" s="42">
        <v>0</v>
      </c>
      <c r="E350" s="42">
        <v>0.42989439048983707</v>
      </c>
      <c r="F350" s="42">
        <v>1.1556953717970668</v>
      </c>
      <c r="G350" s="42">
        <v>23.542122984228246</v>
      </c>
    </row>
    <row r="351" spans="1:7">
      <c r="A351" s="41" t="s">
        <v>523</v>
      </c>
      <c r="B351" s="42">
        <v>0.1439129469242727</v>
      </c>
      <c r="C351" s="42">
        <v>0</v>
      </c>
      <c r="D351" s="42">
        <v>0</v>
      </c>
      <c r="E351" s="42">
        <v>0.18146641293428434</v>
      </c>
      <c r="F351" s="42">
        <v>0.36588037353628655</v>
      </c>
      <c r="G351" s="42">
        <v>0</v>
      </c>
    </row>
    <row r="352" spans="1:7">
      <c r="A352" s="41" t="s">
        <v>524</v>
      </c>
      <c r="B352" s="42">
        <v>0.31215799614643547</v>
      </c>
      <c r="C352" s="42">
        <v>0</v>
      </c>
      <c r="D352" s="42">
        <v>0</v>
      </c>
      <c r="E352" s="42">
        <v>0.6068220240324752</v>
      </c>
      <c r="F352" s="42">
        <v>0.71425982169099644</v>
      </c>
      <c r="G352" s="42">
        <v>2.95728627928202</v>
      </c>
    </row>
    <row r="353" spans="1:7">
      <c r="A353" s="41" t="s">
        <v>91</v>
      </c>
      <c r="B353" s="42">
        <v>1.4889256502159727</v>
      </c>
      <c r="C353" s="42">
        <v>1.0209775887195243</v>
      </c>
      <c r="D353" s="42">
        <v>0</v>
      </c>
      <c r="E353" s="42">
        <v>0.80730539633426479</v>
      </c>
      <c r="F353" s="42">
        <v>0.79493488104751098</v>
      </c>
      <c r="G353" s="42">
        <v>2.8211222846197379</v>
      </c>
    </row>
    <row r="355" spans="1:7">
      <c r="A355" t="s">
        <v>525</v>
      </c>
    </row>
  </sheetData>
  <sortState xmlns:xlrd2="http://schemas.microsoft.com/office/spreadsheetml/2017/richdata2" ref="A4:G353">
    <sortCondition ref="A4:A353"/>
  </sortState>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BFDDC-44FC-45D2-9D6C-A72B4B8D39BE}">
  <dimension ref="A1:G366"/>
  <sheetViews>
    <sheetView workbookViewId="0">
      <selection activeCell="A182" sqref="A182"/>
    </sheetView>
  </sheetViews>
  <sheetFormatPr defaultRowHeight="14"/>
  <cols>
    <col min="1" max="1" width="30.08203125" bestFit="1" customWidth="1"/>
    <col min="2" max="7" width="12.4140625" customWidth="1"/>
  </cols>
  <sheetData>
    <row r="1" spans="1:7">
      <c r="A1" s="21" t="s">
        <v>684</v>
      </c>
      <c r="B1" s="21" t="s">
        <v>556</v>
      </c>
    </row>
    <row r="2" spans="1:7">
      <c r="A2" s="21"/>
      <c r="B2" s="21"/>
      <c r="C2" s="21"/>
      <c r="D2" s="21"/>
      <c r="E2" s="21"/>
      <c r="F2" s="21"/>
      <c r="G2" s="21"/>
    </row>
    <row r="3" spans="1:7">
      <c r="A3" s="19"/>
      <c r="B3" s="19" t="s">
        <v>7</v>
      </c>
      <c r="C3" s="19" t="s">
        <v>8</v>
      </c>
      <c r="D3" s="19" t="s">
        <v>9</v>
      </c>
      <c r="E3" s="19" t="s">
        <v>10</v>
      </c>
      <c r="F3" s="19" t="s">
        <v>11</v>
      </c>
      <c r="G3" s="19" t="s">
        <v>12</v>
      </c>
    </row>
    <row r="4" spans="1:7">
      <c r="A4" s="19" t="s">
        <v>233</v>
      </c>
      <c r="B4" s="30">
        <v>55</v>
      </c>
      <c r="C4" s="30">
        <v>5</v>
      </c>
      <c r="D4" s="30">
        <v>0</v>
      </c>
      <c r="E4" s="30">
        <v>105</v>
      </c>
      <c r="F4" s="30">
        <v>60</v>
      </c>
      <c r="G4" s="30">
        <v>0</v>
      </c>
    </row>
    <row r="5" spans="1:7">
      <c r="A5" s="19" t="s">
        <v>234</v>
      </c>
      <c r="B5" s="30">
        <v>65</v>
      </c>
      <c r="C5" s="30">
        <v>5</v>
      </c>
      <c r="D5" s="30">
        <v>5</v>
      </c>
      <c r="E5" s="30">
        <v>50</v>
      </c>
      <c r="F5" s="30">
        <v>50</v>
      </c>
      <c r="G5" s="30">
        <v>0</v>
      </c>
    </row>
    <row r="6" spans="1:7">
      <c r="A6" s="19" t="s">
        <v>235</v>
      </c>
      <c r="B6" s="30">
        <v>15</v>
      </c>
      <c r="C6" s="30">
        <v>0</v>
      </c>
      <c r="D6" s="30">
        <v>0</v>
      </c>
      <c r="E6" s="30">
        <v>30</v>
      </c>
      <c r="F6" s="30">
        <v>20</v>
      </c>
      <c r="G6" s="30">
        <v>5</v>
      </c>
    </row>
    <row r="7" spans="1:7">
      <c r="A7" s="19" t="s">
        <v>236</v>
      </c>
      <c r="B7" s="30">
        <v>20</v>
      </c>
      <c r="C7" s="30">
        <v>0</v>
      </c>
      <c r="D7" s="30">
        <v>0</v>
      </c>
      <c r="E7" s="30">
        <v>35</v>
      </c>
      <c r="F7" s="30">
        <v>30</v>
      </c>
      <c r="G7" s="30">
        <v>0</v>
      </c>
    </row>
    <row r="8" spans="1:7">
      <c r="A8" s="19" t="s">
        <v>237</v>
      </c>
      <c r="B8" s="30">
        <v>25</v>
      </c>
      <c r="C8" s="30">
        <v>0</v>
      </c>
      <c r="D8" s="30">
        <v>0</v>
      </c>
      <c r="E8" s="30">
        <v>15</v>
      </c>
      <c r="F8" s="30">
        <v>15</v>
      </c>
      <c r="G8" s="30">
        <v>5</v>
      </c>
    </row>
    <row r="9" spans="1:7">
      <c r="A9" s="19" t="s">
        <v>526</v>
      </c>
      <c r="B9" s="30">
        <v>15</v>
      </c>
      <c r="C9" s="30">
        <v>0</v>
      </c>
      <c r="D9" s="30">
        <v>0</v>
      </c>
      <c r="E9" s="30">
        <v>40</v>
      </c>
      <c r="F9" s="30">
        <v>25</v>
      </c>
      <c r="G9" s="30">
        <v>5</v>
      </c>
    </row>
    <row r="10" spans="1:7">
      <c r="A10" s="19" t="s">
        <v>527</v>
      </c>
      <c r="B10" s="30">
        <v>30</v>
      </c>
      <c r="C10" s="30">
        <v>0</v>
      </c>
      <c r="D10" s="30">
        <v>0</v>
      </c>
      <c r="E10" s="30">
        <v>40</v>
      </c>
      <c r="F10" s="30">
        <v>35</v>
      </c>
      <c r="G10" s="30">
        <v>5</v>
      </c>
    </row>
    <row r="11" spans="1:7">
      <c r="A11" s="19" t="s">
        <v>238</v>
      </c>
      <c r="B11" s="30">
        <v>20</v>
      </c>
      <c r="C11" s="30">
        <v>5</v>
      </c>
      <c r="D11" s="30">
        <v>0</v>
      </c>
      <c r="E11" s="30">
        <v>15</v>
      </c>
      <c r="F11" s="30">
        <v>10</v>
      </c>
      <c r="G11" s="30">
        <v>0</v>
      </c>
    </row>
    <row r="12" spans="1:7">
      <c r="A12" s="19" t="s">
        <v>528</v>
      </c>
      <c r="B12" s="30">
        <v>40</v>
      </c>
      <c r="C12" s="30">
        <v>0</v>
      </c>
      <c r="D12" s="30">
        <v>5</v>
      </c>
      <c r="E12" s="30">
        <v>45</v>
      </c>
      <c r="F12" s="30">
        <v>35</v>
      </c>
      <c r="G12" s="30">
        <v>5</v>
      </c>
    </row>
    <row r="13" spans="1:7">
      <c r="A13" s="19" t="s">
        <v>239</v>
      </c>
      <c r="B13" s="30">
        <v>30</v>
      </c>
      <c r="C13" s="30">
        <v>5</v>
      </c>
      <c r="D13" s="30">
        <v>5</v>
      </c>
      <c r="E13" s="30">
        <v>55</v>
      </c>
      <c r="F13" s="30">
        <v>45</v>
      </c>
      <c r="G13" s="30">
        <v>0</v>
      </c>
    </row>
    <row r="14" spans="1:7">
      <c r="A14" s="19" t="s">
        <v>240</v>
      </c>
      <c r="B14" s="30">
        <v>10</v>
      </c>
      <c r="C14" s="30">
        <v>0</v>
      </c>
      <c r="D14" s="30">
        <v>0</v>
      </c>
      <c r="E14" s="30">
        <v>30</v>
      </c>
      <c r="F14" s="30">
        <v>15</v>
      </c>
      <c r="G14" s="30">
        <v>0</v>
      </c>
    </row>
    <row r="15" spans="1:7">
      <c r="A15" s="19" t="s">
        <v>241</v>
      </c>
      <c r="B15" s="30">
        <v>45</v>
      </c>
      <c r="C15" s="30">
        <v>5</v>
      </c>
      <c r="D15" s="30">
        <v>0</v>
      </c>
      <c r="E15" s="30">
        <v>80</v>
      </c>
      <c r="F15" s="30">
        <v>55</v>
      </c>
      <c r="G15" s="30">
        <v>5</v>
      </c>
    </row>
    <row r="16" spans="1:7">
      <c r="A16" s="19" t="s">
        <v>242</v>
      </c>
      <c r="B16" s="30">
        <v>40</v>
      </c>
      <c r="C16" s="30">
        <v>0</v>
      </c>
      <c r="D16" s="30">
        <v>0</v>
      </c>
      <c r="E16" s="30">
        <v>40</v>
      </c>
      <c r="F16" s="30">
        <v>30</v>
      </c>
      <c r="G16" s="30">
        <v>5</v>
      </c>
    </row>
    <row r="17" spans="1:7">
      <c r="A17" s="19" t="s">
        <v>243</v>
      </c>
      <c r="B17" s="30">
        <v>20</v>
      </c>
      <c r="C17" s="30">
        <v>5</v>
      </c>
      <c r="D17" s="30">
        <v>5</v>
      </c>
      <c r="E17" s="30">
        <v>60</v>
      </c>
      <c r="F17" s="30">
        <v>40</v>
      </c>
      <c r="G17" s="30">
        <v>0</v>
      </c>
    </row>
    <row r="18" spans="1:7">
      <c r="A18" s="19" t="s">
        <v>244</v>
      </c>
      <c r="B18" s="30">
        <v>165</v>
      </c>
      <c r="C18" s="30">
        <v>20</v>
      </c>
      <c r="D18" s="30">
        <v>15</v>
      </c>
      <c r="E18" s="30">
        <v>400</v>
      </c>
      <c r="F18" s="30">
        <v>245</v>
      </c>
      <c r="G18" s="30">
        <v>0</v>
      </c>
    </row>
    <row r="19" spans="1:7">
      <c r="A19" s="19" t="s">
        <v>94</v>
      </c>
      <c r="B19" s="30">
        <v>20</v>
      </c>
      <c r="C19" s="30">
        <v>0</v>
      </c>
      <c r="D19" s="30">
        <v>5</v>
      </c>
      <c r="E19" s="30">
        <v>40</v>
      </c>
      <c r="F19" s="30">
        <v>50</v>
      </c>
      <c r="G19" s="30">
        <v>10</v>
      </c>
    </row>
    <row r="20" spans="1:7">
      <c r="A20" s="19" t="s">
        <v>245</v>
      </c>
      <c r="B20" s="30">
        <v>35</v>
      </c>
      <c r="C20" s="30">
        <v>5</v>
      </c>
      <c r="D20" s="30">
        <v>0</v>
      </c>
      <c r="E20" s="30">
        <v>60</v>
      </c>
      <c r="F20" s="30">
        <v>55</v>
      </c>
      <c r="G20" s="30">
        <v>0</v>
      </c>
    </row>
    <row r="21" spans="1:7">
      <c r="A21" s="19" t="s">
        <v>246</v>
      </c>
      <c r="B21" s="30">
        <v>40</v>
      </c>
      <c r="C21" s="30">
        <v>5</v>
      </c>
      <c r="D21" s="30">
        <v>0</v>
      </c>
      <c r="E21" s="30">
        <v>125</v>
      </c>
      <c r="F21" s="30">
        <v>75</v>
      </c>
      <c r="G21" s="30">
        <v>5</v>
      </c>
    </row>
    <row r="22" spans="1:7">
      <c r="A22" s="19" t="s">
        <v>247</v>
      </c>
      <c r="B22" s="30">
        <v>15</v>
      </c>
      <c r="C22" s="30">
        <v>0</v>
      </c>
      <c r="D22" s="30">
        <v>0</v>
      </c>
      <c r="E22" s="30">
        <v>20</v>
      </c>
      <c r="F22" s="30">
        <v>20</v>
      </c>
      <c r="G22" s="30">
        <v>5</v>
      </c>
    </row>
    <row r="23" spans="1:7">
      <c r="A23" s="19" t="s">
        <v>248</v>
      </c>
      <c r="B23" s="30">
        <v>110</v>
      </c>
      <c r="C23" s="30">
        <v>5</v>
      </c>
      <c r="D23" s="30">
        <v>0</v>
      </c>
      <c r="E23" s="30">
        <v>140</v>
      </c>
      <c r="F23" s="30">
        <v>140</v>
      </c>
      <c r="G23" s="30">
        <v>5</v>
      </c>
    </row>
    <row r="24" spans="1:7">
      <c r="A24" s="19" t="s">
        <v>249</v>
      </c>
      <c r="B24" s="30">
        <v>45</v>
      </c>
      <c r="C24" s="30">
        <v>0</v>
      </c>
      <c r="D24" s="30">
        <v>0</v>
      </c>
      <c r="E24" s="30">
        <v>80</v>
      </c>
      <c r="F24" s="30">
        <v>60</v>
      </c>
      <c r="G24" s="30">
        <v>5</v>
      </c>
    </row>
    <row r="25" spans="1:7" ht="13.5" customHeight="1">
      <c r="A25" s="19" t="s">
        <v>529</v>
      </c>
      <c r="B25" s="30">
        <v>120</v>
      </c>
      <c r="C25" s="30">
        <v>0</v>
      </c>
      <c r="D25" s="30">
        <v>5</v>
      </c>
      <c r="E25" s="30">
        <v>300</v>
      </c>
      <c r="F25" s="30">
        <v>110</v>
      </c>
      <c r="G25" s="30">
        <v>0</v>
      </c>
    </row>
    <row r="26" spans="1:7">
      <c r="A26" s="19" t="s">
        <v>250</v>
      </c>
      <c r="B26" s="30">
        <v>40</v>
      </c>
      <c r="C26" s="30">
        <v>5</v>
      </c>
      <c r="D26" s="30">
        <v>0</v>
      </c>
      <c r="E26" s="30">
        <v>70</v>
      </c>
      <c r="F26" s="30">
        <v>60</v>
      </c>
      <c r="G26" s="30">
        <v>5</v>
      </c>
    </row>
    <row r="27" spans="1:7">
      <c r="A27" s="19" t="s">
        <v>99</v>
      </c>
      <c r="B27" s="30">
        <v>210</v>
      </c>
      <c r="C27" s="30">
        <v>115</v>
      </c>
      <c r="D27" s="30">
        <v>15</v>
      </c>
      <c r="E27" s="30">
        <v>385</v>
      </c>
      <c r="F27" s="30">
        <v>215</v>
      </c>
      <c r="G27" s="30">
        <v>15</v>
      </c>
    </row>
    <row r="28" spans="1:7">
      <c r="A28" s="19" t="s">
        <v>251</v>
      </c>
      <c r="B28" s="30">
        <v>20</v>
      </c>
      <c r="C28" s="30">
        <v>0</v>
      </c>
      <c r="D28" s="30">
        <v>5</v>
      </c>
      <c r="E28" s="30">
        <v>35</v>
      </c>
      <c r="F28" s="30">
        <v>45</v>
      </c>
      <c r="G28" s="30">
        <v>0</v>
      </c>
    </row>
    <row r="29" spans="1:7">
      <c r="A29" s="19" t="s">
        <v>74</v>
      </c>
      <c r="B29" s="30">
        <v>5</v>
      </c>
      <c r="C29" s="30">
        <v>5</v>
      </c>
      <c r="D29" s="30">
        <v>5</v>
      </c>
      <c r="E29" s="30">
        <v>40</v>
      </c>
      <c r="F29" s="30">
        <v>20</v>
      </c>
      <c r="G29" s="30">
        <v>5</v>
      </c>
    </row>
    <row r="30" spans="1:7">
      <c r="A30" s="19" t="s">
        <v>252</v>
      </c>
      <c r="B30" s="30">
        <v>10</v>
      </c>
      <c r="C30" s="30">
        <v>0</v>
      </c>
      <c r="D30" s="30">
        <v>5</v>
      </c>
      <c r="E30" s="30">
        <v>20</v>
      </c>
      <c r="F30" s="30">
        <v>10</v>
      </c>
      <c r="G30" s="30">
        <v>0</v>
      </c>
    </row>
    <row r="31" spans="1:7">
      <c r="A31" s="19" t="s">
        <v>253</v>
      </c>
      <c r="B31" s="30">
        <v>0</v>
      </c>
      <c r="C31" s="30">
        <v>0</v>
      </c>
      <c r="D31" s="30">
        <v>0</v>
      </c>
      <c r="E31" s="30">
        <v>10</v>
      </c>
      <c r="F31" s="30">
        <v>5</v>
      </c>
      <c r="G31" s="30">
        <v>0</v>
      </c>
    </row>
    <row r="32" spans="1:7">
      <c r="A32" s="19" t="s">
        <v>254</v>
      </c>
      <c r="B32" s="30">
        <v>10</v>
      </c>
      <c r="C32" s="30">
        <v>0</v>
      </c>
      <c r="D32" s="30">
        <v>0</v>
      </c>
      <c r="E32" s="30">
        <v>15</v>
      </c>
      <c r="F32" s="30">
        <v>10</v>
      </c>
      <c r="G32" s="30">
        <v>0</v>
      </c>
    </row>
    <row r="33" spans="1:7">
      <c r="A33" s="19" t="s">
        <v>255</v>
      </c>
      <c r="B33" s="30">
        <v>30</v>
      </c>
      <c r="C33" s="30">
        <v>0</v>
      </c>
      <c r="D33" s="30">
        <v>5</v>
      </c>
      <c r="E33" s="30">
        <v>100</v>
      </c>
      <c r="F33" s="30">
        <v>45</v>
      </c>
      <c r="G33" s="30">
        <v>0</v>
      </c>
    </row>
    <row r="34" spans="1:7">
      <c r="A34" s="19" t="s">
        <v>256</v>
      </c>
      <c r="B34" s="30">
        <v>0</v>
      </c>
      <c r="C34" s="30">
        <v>0</v>
      </c>
      <c r="D34" s="30">
        <v>0</v>
      </c>
      <c r="E34" s="30">
        <v>0</v>
      </c>
      <c r="F34" s="30">
        <v>5</v>
      </c>
      <c r="G34" s="30">
        <v>0</v>
      </c>
    </row>
    <row r="35" spans="1:7">
      <c r="A35" s="19" t="s">
        <v>257</v>
      </c>
      <c r="B35" s="30">
        <v>95</v>
      </c>
      <c r="C35" s="30">
        <v>5</v>
      </c>
      <c r="D35" s="30">
        <v>5</v>
      </c>
      <c r="E35" s="30">
        <v>245</v>
      </c>
      <c r="F35" s="30">
        <v>145</v>
      </c>
      <c r="G35" s="30">
        <v>10</v>
      </c>
    </row>
    <row r="36" spans="1:7">
      <c r="A36" s="19" t="s">
        <v>258</v>
      </c>
      <c r="B36" s="30">
        <v>25</v>
      </c>
      <c r="C36" s="30">
        <v>0</v>
      </c>
      <c r="D36" s="30">
        <v>0</v>
      </c>
      <c r="E36" s="30">
        <v>100</v>
      </c>
      <c r="F36" s="30">
        <v>55</v>
      </c>
      <c r="G36" s="30">
        <v>0</v>
      </c>
    </row>
    <row r="37" spans="1:7">
      <c r="A37" s="19" t="s">
        <v>259</v>
      </c>
      <c r="B37" s="30">
        <v>75</v>
      </c>
      <c r="C37" s="30">
        <v>5</v>
      </c>
      <c r="D37" s="30">
        <v>5</v>
      </c>
      <c r="E37" s="30">
        <v>110</v>
      </c>
      <c r="F37" s="30">
        <v>100</v>
      </c>
      <c r="G37" s="30">
        <v>5</v>
      </c>
    </row>
    <row r="38" spans="1:7">
      <c r="A38" s="19" t="s">
        <v>260</v>
      </c>
      <c r="B38" s="30">
        <v>30</v>
      </c>
      <c r="C38" s="30">
        <v>5</v>
      </c>
      <c r="D38" s="30">
        <v>0</v>
      </c>
      <c r="E38" s="30">
        <v>55</v>
      </c>
      <c r="F38" s="30">
        <v>55</v>
      </c>
      <c r="G38" s="30">
        <v>5</v>
      </c>
    </row>
    <row r="39" spans="1:7">
      <c r="A39" s="19" t="s">
        <v>261</v>
      </c>
      <c r="B39" s="30">
        <v>20</v>
      </c>
      <c r="C39" s="30">
        <v>0</v>
      </c>
      <c r="D39" s="30">
        <v>0</v>
      </c>
      <c r="E39" s="30">
        <v>25</v>
      </c>
      <c r="F39" s="30">
        <v>30</v>
      </c>
      <c r="G39" s="30">
        <v>5</v>
      </c>
    </row>
    <row r="40" spans="1:7">
      <c r="A40" s="19" t="s">
        <v>262</v>
      </c>
      <c r="B40" s="30">
        <v>80</v>
      </c>
      <c r="C40" s="30">
        <v>15</v>
      </c>
      <c r="D40" s="30">
        <v>10</v>
      </c>
      <c r="E40" s="30">
        <v>160</v>
      </c>
      <c r="F40" s="30">
        <v>185</v>
      </c>
      <c r="G40" s="30">
        <v>5</v>
      </c>
    </row>
    <row r="41" spans="1:7">
      <c r="A41" s="19" t="s">
        <v>263</v>
      </c>
      <c r="B41" s="30">
        <v>25</v>
      </c>
      <c r="C41" s="30">
        <v>5</v>
      </c>
      <c r="D41" s="30">
        <v>0</v>
      </c>
      <c r="E41" s="30">
        <v>55</v>
      </c>
      <c r="F41" s="30">
        <v>35</v>
      </c>
      <c r="G41" s="30">
        <v>0</v>
      </c>
    </row>
    <row r="42" spans="1:7">
      <c r="A42" s="19" t="s">
        <v>95</v>
      </c>
      <c r="B42" s="30">
        <v>10</v>
      </c>
      <c r="C42" s="30">
        <v>0</v>
      </c>
      <c r="D42" s="30">
        <v>5</v>
      </c>
      <c r="E42" s="30">
        <v>35</v>
      </c>
      <c r="F42" s="30">
        <v>15</v>
      </c>
      <c r="G42" s="30">
        <v>5</v>
      </c>
    </row>
    <row r="43" spans="1:7">
      <c r="A43" s="19" t="s">
        <v>264</v>
      </c>
      <c r="B43" s="30">
        <v>120</v>
      </c>
      <c r="C43" s="30">
        <v>20</v>
      </c>
      <c r="D43" s="30">
        <v>5</v>
      </c>
      <c r="E43" s="30">
        <v>375</v>
      </c>
      <c r="F43" s="30">
        <v>270</v>
      </c>
      <c r="G43" s="30">
        <v>10</v>
      </c>
    </row>
    <row r="44" spans="1:7">
      <c r="A44" s="19" t="s">
        <v>265</v>
      </c>
      <c r="B44" s="30">
        <v>170</v>
      </c>
      <c r="C44" s="30">
        <v>10</v>
      </c>
      <c r="D44" s="30">
        <v>5</v>
      </c>
      <c r="E44" s="30">
        <v>410</v>
      </c>
      <c r="F44" s="30">
        <v>245</v>
      </c>
      <c r="G44" s="30">
        <v>10</v>
      </c>
    </row>
    <row r="45" spans="1:7">
      <c r="A45" s="19" t="s">
        <v>266</v>
      </c>
      <c r="B45" s="30">
        <v>15</v>
      </c>
      <c r="C45" s="30">
        <v>5</v>
      </c>
      <c r="D45" s="30">
        <v>0</v>
      </c>
      <c r="E45" s="30">
        <v>35</v>
      </c>
      <c r="F45" s="30">
        <v>35</v>
      </c>
      <c r="G45" s="30">
        <v>5</v>
      </c>
    </row>
    <row r="46" spans="1:7">
      <c r="A46" s="19" t="s">
        <v>267</v>
      </c>
      <c r="B46" s="30">
        <v>70</v>
      </c>
      <c r="C46" s="30">
        <v>10</v>
      </c>
      <c r="D46" s="30">
        <v>5</v>
      </c>
      <c r="E46" s="30">
        <v>245</v>
      </c>
      <c r="F46" s="30">
        <v>210</v>
      </c>
      <c r="G46" s="30">
        <v>10</v>
      </c>
    </row>
    <row r="47" spans="1:7">
      <c r="A47" s="19" t="s">
        <v>268</v>
      </c>
      <c r="B47" s="30">
        <v>20</v>
      </c>
      <c r="C47" s="30">
        <v>0</v>
      </c>
      <c r="D47" s="30">
        <v>0</v>
      </c>
      <c r="E47" s="30">
        <v>45</v>
      </c>
      <c r="F47" s="30">
        <v>35</v>
      </c>
      <c r="G47" s="30">
        <v>0</v>
      </c>
    </row>
    <row r="48" spans="1:7">
      <c r="A48" s="19" t="s">
        <v>269</v>
      </c>
      <c r="B48" s="30">
        <v>15</v>
      </c>
      <c r="C48" s="30">
        <v>0</v>
      </c>
      <c r="D48" s="30">
        <v>0</v>
      </c>
      <c r="E48" s="30">
        <v>40</v>
      </c>
      <c r="F48" s="30">
        <v>40</v>
      </c>
      <c r="G48" s="30">
        <v>0</v>
      </c>
    </row>
    <row r="49" spans="1:7">
      <c r="A49" s="19" t="s">
        <v>52</v>
      </c>
      <c r="B49" s="30">
        <v>15</v>
      </c>
      <c r="C49" s="30">
        <v>0</v>
      </c>
      <c r="D49" s="30">
        <v>5</v>
      </c>
      <c r="E49" s="30">
        <v>35</v>
      </c>
      <c r="F49" s="30">
        <v>20</v>
      </c>
      <c r="G49" s="30">
        <v>0</v>
      </c>
    </row>
    <row r="50" spans="1:7">
      <c r="A50" s="19" t="s">
        <v>270</v>
      </c>
      <c r="B50" s="30">
        <v>200</v>
      </c>
      <c r="C50" s="30">
        <v>10</v>
      </c>
      <c r="D50" s="30">
        <v>10</v>
      </c>
      <c r="E50" s="30">
        <v>455</v>
      </c>
      <c r="F50" s="30">
        <v>315</v>
      </c>
      <c r="G50" s="30">
        <v>20</v>
      </c>
    </row>
    <row r="51" spans="1:7">
      <c r="A51" s="19" t="s">
        <v>271</v>
      </c>
      <c r="B51" s="30">
        <v>10</v>
      </c>
      <c r="C51" s="30">
        <v>0</v>
      </c>
      <c r="D51" s="30">
        <v>0</v>
      </c>
      <c r="E51" s="30">
        <v>20</v>
      </c>
      <c r="F51" s="30">
        <v>10</v>
      </c>
      <c r="G51" s="30">
        <v>0</v>
      </c>
    </row>
    <row r="52" spans="1:7">
      <c r="A52" s="19" t="s">
        <v>272</v>
      </c>
      <c r="B52" s="30">
        <v>35</v>
      </c>
      <c r="C52" s="30">
        <v>5</v>
      </c>
      <c r="D52" s="30">
        <v>0</v>
      </c>
      <c r="E52" s="30">
        <v>110</v>
      </c>
      <c r="F52" s="30">
        <v>45</v>
      </c>
      <c r="G52" s="30">
        <v>0</v>
      </c>
    </row>
    <row r="53" spans="1:7">
      <c r="A53" s="19" t="s">
        <v>273</v>
      </c>
      <c r="B53" s="30">
        <v>15</v>
      </c>
      <c r="C53" s="30">
        <v>5</v>
      </c>
      <c r="D53" s="30">
        <v>0</v>
      </c>
      <c r="E53" s="30">
        <v>25</v>
      </c>
      <c r="F53" s="30">
        <v>15</v>
      </c>
      <c r="G53" s="30">
        <v>5</v>
      </c>
    </row>
    <row r="54" spans="1:7">
      <c r="A54" s="19" t="s">
        <v>97</v>
      </c>
      <c r="B54" s="30">
        <v>40</v>
      </c>
      <c r="C54" s="30">
        <v>5</v>
      </c>
      <c r="D54" s="30">
        <v>0</v>
      </c>
      <c r="E54" s="30">
        <v>80</v>
      </c>
      <c r="F54" s="30">
        <v>70</v>
      </c>
      <c r="G54" s="30">
        <v>5</v>
      </c>
    </row>
    <row r="55" spans="1:7">
      <c r="A55" s="19" t="s">
        <v>274</v>
      </c>
      <c r="B55" s="30">
        <v>65</v>
      </c>
      <c r="C55" s="30">
        <v>0</v>
      </c>
      <c r="D55" s="30">
        <v>5</v>
      </c>
      <c r="E55" s="30">
        <v>245</v>
      </c>
      <c r="F55" s="30">
        <v>55</v>
      </c>
      <c r="G55" s="30">
        <v>5</v>
      </c>
    </row>
    <row r="56" spans="1:7">
      <c r="A56" s="19" t="s">
        <v>47</v>
      </c>
      <c r="B56" s="30">
        <v>390</v>
      </c>
      <c r="C56" s="30">
        <v>175</v>
      </c>
      <c r="D56" s="30">
        <v>20</v>
      </c>
      <c r="E56" s="30">
        <v>1390</v>
      </c>
      <c r="F56" s="30">
        <v>435</v>
      </c>
      <c r="G56" s="30">
        <v>5</v>
      </c>
    </row>
    <row r="57" spans="1:7">
      <c r="A57" s="19" t="s">
        <v>275</v>
      </c>
      <c r="B57" s="30">
        <v>5</v>
      </c>
      <c r="C57" s="30">
        <v>0</v>
      </c>
      <c r="D57" s="30">
        <v>5</v>
      </c>
      <c r="E57" s="30">
        <v>20</v>
      </c>
      <c r="F57" s="30">
        <v>30</v>
      </c>
      <c r="G57" s="30">
        <v>0</v>
      </c>
    </row>
    <row r="58" spans="1:7">
      <c r="A58" s="19" t="s">
        <v>276</v>
      </c>
      <c r="B58" s="30">
        <v>55</v>
      </c>
      <c r="C58" s="30">
        <v>10</v>
      </c>
      <c r="D58" s="30">
        <v>0</v>
      </c>
      <c r="E58" s="30">
        <v>65</v>
      </c>
      <c r="F58" s="30">
        <v>65</v>
      </c>
      <c r="G58" s="30">
        <v>5</v>
      </c>
    </row>
    <row r="59" spans="1:7">
      <c r="A59" s="19" t="s">
        <v>277</v>
      </c>
      <c r="B59" s="30">
        <v>110</v>
      </c>
      <c r="C59" s="30">
        <v>0</v>
      </c>
      <c r="D59" s="30">
        <v>5</v>
      </c>
      <c r="E59" s="30">
        <v>195</v>
      </c>
      <c r="F59" s="30">
        <v>115</v>
      </c>
      <c r="G59" s="30">
        <v>10</v>
      </c>
    </row>
    <row r="60" spans="1:7">
      <c r="A60" s="19" t="s">
        <v>278</v>
      </c>
      <c r="B60" s="30">
        <v>35</v>
      </c>
      <c r="C60" s="30">
        <v>5</v>
      </c>
      <c r="D60" s="30">
        <v>0</v>
      </c>
      <c r="E60" s="30">
        <v>30</v>
      </c>
      <c r="F60" s="30">
        <v>25</v>
      </c>
      <c r="G60" s="30">
        <v>0</v>
      </c>
    </row>
    <row r="61" spans="1:7">
      <c r="A61" s="19" t="s">
        <v>279</v>
      </c>
      <c r="B61" s="30">
        <v>10</v>
      </c>
      <c r="C61" s="30">
        <v>0</v>
      </c>
      <c r="D61" s="30">
        <v>0</v>
      </c>
      <c r="E61" s="30">
        <v>10</v>
      </c>
      <c r="F61" s="30">
        <v>20</v>
      </c>
      <c r="G61" s="30">
        <v>0</v>
      </c>
    </row>
    <row r="62" spans="1:7">
      <c r="A62" s="19" t="s">
        <v>530</v>
      </c>
      <c r="B62" s="30">
        <v>30</v>
      </c>
      <c r="C62" s="30">
        <v>0</v>
      </c>
      <c r="D62" s="30">
        <v>0</v>
      </c>
      <c r="E62" s="30">
        <v>20</v>
      </c>
      <c r="F62" s="30">
        <v>15</v>
      </c>
      <c r="G62" s="30">
        <v>0</v>
      </c>
    </row>
    <row r="63" spans="1:7">
      <c r="A63" s="19" t="s">
        <v>280</v>
      </c>
      <c r="B63" s="30">
        <v>70</v>
      </c>
      <c r="C63" s="30">
        <v>5</v>
      </c>
      <c r="D63" s="30">
        <v>0</v>
      </c>
      <c r="E63" s="30">
        <v>135</v>
      </c>
      <c r="F63" s="30">
        <v>115</v>
      </c>
      <c r="G63" s="30">
        <v>10</v>
      </c>
    </row>
    <row r="64" spans="1:7">
      <c r="A64" s="19" t="s">
        <v>281</v>
      </c>
      <c r="B64" s="30">
        <v>20</v>
      </c>
      <c r="C64" s="30">
        <v>0</v>
      </c>
      <c r="D64" s="30">
        <v>0</v>
      </c>
      <c r="E64" s="30">
        <v>10</v>
      </c>
      <c r="F64" s="30">
        <v>10</v>
      </c>
      <c r="G64" s="30">
        <v>5</v>
      </c>
    </row>
    <row r="65" spans="1:7">
      <c r="A65" s="19" t="s">
        <v>282</v>
      </c>
      <c r="B65" s="30">
        <v>25</v>
      </c>
      <c r="C65" s="30">
        <v>0</v>
      </c>
      <c r="D65" s="30">
        <v>5</v>
      </c>
      <c r="E65" s="30">
        <v>80</v>
      </c>
      <c r="F65" s="30">
        <v>60</v>
      </c>
      <c r="G65" s="30">
        <v>10</v>
      </c>
    </row>
    <row r="66" spans="1:7">
      <c r="A66" s="19" t="s">
        <v>283</v>
      </c>
      <c r="B66" s="30">
        <v>70</v>
      </c>
      <c r="C66" s="30">
        <v>10</v>
      </c>
      <c r="D66" s="30">
        <v>5</v>
      </c>
      <c r="E66" s="30">
        <v>100</v>
      </c>
      <c r="F66" s="30">
        <v>70</v>
      </c>
      <c r="G66" s="30">
        <v>5</v>
      </c>
    </row>
    <row r="67" spans="1:7">
      <c r="A67" s="19" t="s">
        <v>284</v>
      </c>
      <c r="B67" s="30">
        <v>45</v>
      </c>
      <c r="C67" s="30">
        <v>5</v>
      </c>
      <c r="D67" s="30">
        <v>0</v>
      </c>
      <c r="E67" s="30">
        <v>100</v>
      </c>
      <c r="F67" s="30">
        <v>50</v>
      </c>
      <c r="G67" s="30">
        <v>0</v>
      </c>
    </row>
    <row r="68" spans="1:7">
      <c r="A68" s="19" t="s">
        <v>285</v>
      </c>
      <c r="B68" s="30">
        <v>40</v>
      </c>
      <c r="C68" s="30">
        <v>0</v>
      </c>
      <c r="D68" s="30">
        <v>0</v>
      </c>
      <c r="E68" s="30">
        <v>95</v>
      </c>
      <c r="F68" s="30">
        <v>55</v>
      </c>
      <c r="G68" s="30">
        <v>0</v>
      </c>
    </row>
    <row r="69" spans="1:7">
      <c r="A69" s="19" t="s">
        <v>286</v>
      </c>
      <c r="B69" s="30">
        <v>115</v>
      </c>
      <c r="C69" s="30">
        <v>5</v>
      </c>
      <c r="D69" s="30">
        <v>10</v>
      </c>
      <c r="E69" s="30">
        <v>255</v>
      </c>
      <c r="F69" s="30">
        <v>185</v>
      </c>
      <c r="G69" s="30">
        <v>5</v>
      </c>
    </row>
    <row r="70" spans="1:7">
      <c r="A70" s="19" t="s">
        <v>81</v>
      </c>
      <c r="B70" s="30">
        <v>90</v>
      </c>
      <c r="C70" s="30">
        <v>10</v>
      </c>
      <c r="D70" s="30">
        <v>0</v>
      </c>
      <c r="E70" s="30">
        <v>135</v>
      </c>
      <c r="F70" s="30">
        <v>115</v>
      </c>
      <c r="G70" s="30">
        <v>5</v>
      </c>
    </row>
    <row r="71" spans="1:7">
      <c r="A71" s="19" t="s">
        <v>287</v>
      </c>
      <c r="B71" s="30">
        <v>20</v>
      </c>
      <c r="C71" s="30">
        <v>0</v>
      </c>
      <c r="D71" s="30">
        <v>0</v>
      </c>
      <c r="E71" s="30">
        <v>30</v>
      </c>
      <c r="F71" s="30">
        <v>20</v>
      </c>
      <c r="G71" s="30">
        <v>5</v>
      </c>
    </row>
    <row r="72" spans="1:7">
      <c r="A72" s="19" t="s">
        <v>288</v>
      </c>
      <c r="B72" s="30">
        <v>70</v>
      </c>
      <c r="C72" s="30">
        <v>5</v>
      </c>
      <c r="D72" s="30">
        <v>0</v>
      </c>
      <c r="E72" s="30">
        <v>60</v>
      </c>
      <c r="F72" s="30">
        <v>105</v>
      </c>
      <c r="G72" s="30">
        <v>10</v>
      </c>
    </row>
    <row r="73" spans="1:7">
      <c r="A73" s="19" t="s">
        <v>289</v>
      </c>
      <c r="B73" s="30">
        <v>25</v>
      </c>
      <c r="C73" s="30">
        <v>0</v>
      </c>
      <c r="D73" s="30">
        <v>5</v>
      </c>
      <c r="E73" s="30">
        <v>50</v>
      </c>
      <c r="F73" s="30">
        <v>30</v>
      </c>
      <c r="G73" s="30">
        <v>0</v>
      </c>
    </row>
    <row r="74" spans="1:7">
      <c r="A74" s="19" t="s">
        <v>290</v>
      </c>
      <c r="B74" s="30">
        <v>230</v>
      </c>
      <c r="C74" s="30">
        <v>10</v>
      </c>
      <c r="D74" s="30">
        <v>10</v>
      </c>
      <c r="E74" s="30">
        <v>460</v>
      </c>
      <c r="F74" s="30">
        <v>195</v>
      </c>
      <c r="G74" s="30">
        <v>5</v>
      </c>
    </row>
    <row r="75" spans="1:7">
      <c r="A75" s="19" t="s">
        <v>291</v>
      </c>
      <c r="B75" s="30">
        <v>100</v>
      </c>
      <c r="C75" s="30">
        <v>5</v>
      </c>
      <c r="D75" s="30">
        <v>0</v>
      </c>
      <c r="E75" s="30">
        <v>895</v>
      </c>
      <c r="F75" s="30">
        <v>70</v>
      </c>
      <c r="G75" s="30">
        <v>10</v>
      </c>
    </row>
    <row r="76" spans="1:7">
      <c r="A76" s="19" t="s">
        <v>292</v>
      </c>
      <c r="B76" s="30">
        <v>10</v>
      </c>
      <c r="C76" s="30">
        <v>0</v>
      </c>
      <c r="D76" s="30">
        <v>0</v>
      </c>
      <c r="E76" s="30">
        <v>5</v>
      </c>
      <c r="F76" s="30">
        <v>10</v>
      </c>
      <c r="G76" s="30">
        <v>0</v>
      </c>
    </row>
    <row r="77" spans="1:7">
      <c r="A77" s="19" t="s">
        <v>293</v>
      </c>
      <c r="B77" s="30">
        <v>60</v>
      </c>
      <c r="C77" s="30">
        <v>0</v>
      </c>
      <c r="D77" s="30">
        <v>0</v>
      </c>
      <c r="E77" s="30">
        <v>85</v>
      </c>
      <c r="F77" s="30">
        <v>60</v>
      </c>
      <c r="G77" s="30">
        <v>10</v>
      </c>
    </row>
    <row r="78" spans="1:7">
      <c r="A78" s="19" t="s">
        <v>294</v>
      </c>
      <c r="B78" s="30">
        <v>25</v>
      </c>
      <c r="C78" s="30">
        <v>0</v>
      </c>
      <c r="D78" s="30">
        <v>0</v>
      </c>
      <c r="E78" s="30">
        <v>20</v>
      </c>
      <c r="F78" s="30">
        <v>15</v>
      </c>
      <c r="G78" s="30">
        <v>5</v>
      </c>
    </row>
    <row r="79" spans="1:7">
      <c r="A79" s="19" t="s">
        <v>295</v>
      </c>
      <c r="B79" s="30">
        <v>165</v>
      </c>
      <c r="C79" s="30">
        <v>30</v>
      </c>
      <c r="D79" s="30">
        <v>10</v>
      </c>
      <c r="E79" s="30">
        <v>160</v>
      </c>
      <c r="F79" s="30">
        <v>180</v>
      </c>
      <c r="G79" s="30">
        <v>20</v>
      </c>
    </row>
    <row r="80" spans="1:7">
      <c r="A80" s="19" t="s">
        <v>69</v>
      </c>
      <c r="B80" s="30">
        <v>55</v>
      </c>
      <c r="C80" s="30">
        <v>5</v>
      </c>
      <c r="D80" s="30">
        <v>5</v>
      </c>
      <c r="E80" s="30">
        <v>65</v>
      </c>
      <c r="F80" s="30">
        <v>85</v>
      </c>
      <c r="G80" s="30">
        <v>10</v>
      </c>
    </row>
    <row r="81" spans="1:7">
      <c r="A81" s="19" t="s">
        <v>54</v>
      </c>
      <c r="B81" s="30">
        <v>50</v>
      </c>
      <c r="C81" s="30">
        <v>5</v>
      </c>
      <c r="D81" s="30">
        <v>5</v>
      </c>
      <c r="E81" s="30">
        <v>85</v>
      </c>
      <c r="F81" s="30">
        <v>75</v>
      </c>
      <c r="G81" s="30">
        <v>15</v>
      </c>
    </row>
    <row r="82" spans="1:7">
      <c r="A82" s="19" t="s">
        <v>296</v>
      </c>
      <c r="B82" s="30">
        <v>35</v>
      </c>
      <c r="C82" s="30">
        <v>5</v>
      </c>
      <c r="D82" s="30">
        <v>5</v>
      </c>
      <c r="E82" s="30">
        <v>115</v>
      </c>
      <c r="F82" s="30">
        <v>45</v>
      </c>
      <c r="G82" s="30">
        <v>10</v>
      </c>
    </row>
    <row r="83" spans="1:7">
      <c r="A83" s="19" t="s">
        <v>297</v>
      </c>
      <c r="B83" s="30">
        <v>10</v>
      </c>
      <c r="C83" s="30">
        <v>0</v>
      </c>
      <c r="D83" s="30">
        <v>0</v>
      </c>
      <c r="E83" s="30">
        <v>40</v>
      </c>
      <c r="F83" s="30">
        <v>15</v>
      </c>
      <c r="G83" s="30">
        <v>0</v>
      </c>
    </row>
    <row r="84" spans="1:7">
      <c r="A84" s="19" t="s">
        <v>298</v>
      </c>
      <c r="B84" s="30">
        <v>80</v>
      </c>
      <c r="C84" s="30">
        <v>10</v>
      </c>
      <c r="D84" s="30">
        <v>5</v>
      </c>
      <c r="E84" s="30">
        <v>240</v>
      </c>
      <c r="F84" s="30">
        <v>145</v>
      </c>
      <c r="G84" s="30">
        <v>0</v>
      </c>
    </row>
    <row r="85" spans="1:7">
      <c r="A85" s="19" t="s">
        <v>299</v>
      </c>
      <c r="B85" s="30">
        <v>35</v>
      </c>
      <c r="C85" s="30">
        <v>0</v>
      </c>
      <c r="D85" s="30">
        <v>5</v>
      </c>
      <c r="E85" s="30">
        <v>40</v>
      </c>
      <c r="F85" s="30">
        <v>35</v>
      </c>
      <c r="G85" s="30">
        <v>0</v>
      </c>
    </row>
    <row r="86" spans="1:7">
      <c r="A86" s="19" t="s">
        <v>300</v>
      </c>
      <c r="B86" s="30">
        <v>45</v>
      </c>
      <c r="C86" s="30">
        <v>0</v>
      </c>
      <c r="D86" s="30">
        <v>0</v>
      </c>
      <c r="E86" s="30">
        <v>110</v>
      </c>
      <c r="F86" s="30">
        <v>95</v>
      </c>
      <c r="G86" s="30">
        <v>5</v>
      </c>
    </row>
    <row r="87" spans="1:7">
      <c r="A87" s="19" t="s">
        <v>301</v>
      </c>
      <c r="B87" s="30">
        <v>20</v>
      </c>
      <c r="C87" s="30">
        <v>0</v>
      </c>
      <c r="D87" s="30">
        <v>0</v>
      </c>
      <c r="E87" s="30">
        <v>30</v>
      </c>
      <c r="F87" s="30">
        <v>20</v>
      </c>
      <c r="G87" s="30">
        <v>0</v>
      </c>
    </row>
    <row r="88" spans="1:7">
      <c r="A88" s="19" t="s">
        <v>302</v>
      </c>
      <c r="B88" s="30">
        <v>25</v>
      </c>
      <c r="C88" s="30">
        <v>0</v>
      </c>
      <c r="D88" s="30">
        <v>0</v>
      </c>
      <c r="E88" s="30">
        <v>55</v>
      </c>
      <c r="F88" s="30">
        <v>20</v>
      </c>
      <c r="G88" s="30">
        <v>0</v>
      </c>
    </row>
    <row r="89" spans="1:7">
      <c r="A89" s="19" t="s">
        <v>303</v>
      </c>
      <c r="B89" s="30">
        <v>20</v>
      </c>
      <c r="C89" s="30">
        <v>0</v>
      </c>
      <c r="D89" s="30">
        <v>0</v>
      </c>
      <c r="E89" s="30">
        <v>15</v>
      </c>
      <c r="F89" s="30">
        <v>10</v>
      </c>
      <c r="G89" s="30">
        <v>5</v>
      </c>
    </row>
    <row r="90" spans="1:7">
      <c r="A90" s="19" t="s">
        <v>304</v>
      </c>
      <c r="B90" s="30">
        <v>40</v>
      </c>
      <c r="C90" s="30">
        <v>5</v>
      </c>
      <c r="D90" s="30">
        <v>0</v>
      </c>
      <c r="E90" s="30">
        <v>90</v>
      </c>
      <c r="F90" s="30">
        <v>50</v>
      </c>
      <c r="G90" s="30">
        <v>5</v>
      </c>
    </row>
    <row r="91" spans="1:7">
      <c r="A91" s="19" t="s">
        <v>305</v>
      </c>
      <c r="B91" s="30">
        <v>35</v>
      </c>
      <c r="C91" s="30">
        <v>5</v>
      </c>
      <c r="D91" s="30">
        <v>0</v>
      </c>
      <c r="E91" s="30">
        <v>30</v>
      </c>
      <c r="F91" s="30">
        <v>25</v>
      </c>
      <c r="G91" s="30">
        <v>5</v>
      </c>
    </row>
    <row r="92" spans="1:7">
      <c r="A92" s="19" t="s">
        <v>531</v>
      </c>
      <c r="B92" s="30">
        <v>30</v>
      </c>
      <c r="C92" s="30">
        <v>0</v>
      </c>
      <c r="D92" s="30">
        <v>5</v>
      </c>
      <c r="E92" s="30">
        <v>40</v>
      </c>
      <c r="F92" s="30">
        <v>25</v>
      </c>
      <c r="G92" s="30">
        <v>0</v>
      </c>
    </row>
    <row r="93" spans="1:7">
      <c r="A93" s="19" t="s">
        <v>306</v>
      </c>
      <c r="B93" s="30">
        <v>35</v>
      </c>
      <c r="C93" s="30">
        <v>0</v>
      </c>
      <c r="D93" s="30">
        <v>5</v>
      </c>
      <c r="E93" s="30">
        <v>55</v>
      </c>
      <c r="F93" s="30">
        <v>55</v>
      </c>
      <c r="G93" s="30">
        <v>0</v>
      </c>
    </row>
    <row r="94" spans="1:7">
      <c r="A94" s="19" t="s">
        <v>307</v>
      </c>
      <c r="B94" s="30">
        <v>105</v>
      </c>
      <c r="C94" s="30">
        <v>5</v>
      </c>
      <c r="D94" s="30">
        <v>5</v>
      </c>
      <c r="E94" s="30">
        <v>170</v>
      </c>
      <c r="F94" s="30">
        <v>140</v>
      </c>
      <c r="G94" s="30">
        <v>25</v>
      </c>
    </row>
    <row r="95" spans="1:7">
      <c r="A95" s="19" t="s">
        <v>308</v>
      </c>
      <c r="B95" s="30">
        <v>20</v>
      </c>
      <c r="C95" s="30">
        <v>0</v>
      </c>
      <c r="D95" s="30">
        <v>0</v>
      </c>
      <c r="E95" s="30">
        <v>20</v>
      </c>
      <c r="F95" s="30">
        <v>25</v>
      </c>
      <c r="G95" s="30">
        <v>0</v>
      </c>
    </row>
    <row r="96" spans="1:7">
      <c r="A96" s="19" t="s">
        <v>309</v>
      </c>
      <c r="B96" s="30">
        <v>45</v>
      </c>
      <c r="C96" s="30">
        <v>0</v>
      </c>
      <c r="D96" s="30">
        <v>0</v>
      </c>
      <c r="E96" s="30">
        <v>70</v>
      </c>
      <c r="F96" s="30">
        <v>50</v>
      </c>
      <c r="G96" s="30">
        <v>5</v>
      </c>
    </row>
    <row r="97" spans="1:7">
      <c r="A97" s="19" t="s">
        <v>310</v>
      </c>
      <c r="B97" s="30">
        <v>25</v>
      </c>
      <c r="C97" s="30">
        <v>5</v>
      </c>
      <c r="D97" s="30">
        <v>0</v>
      </c>
      <c r="E97" s="30">
        <v>15</v>
      </c>
      <c r="F97" s="30">
        <v>20</v>
      </c>
      <c r="G97" s="30">
        <v>5</v>
      </c>
    </row>
    <row r="98" spans="1:7">
      <c r="A98" s="19" t="s">
        <v>311</v>
      </c>
      <c r="B98" s="30">
        <v>30</v>
      </c>
      <c r="C98" s="30">
        <v>0</v>
      </c>
      <c r="D98" s="30">
        <v>0</v>
      </c>
      <c r="E98" s="30">
        <v>55</v>
      </c>
      <c r="F98" s="30">
        <v>20</v>
      </c>
      <c r="G98" s="30">
        <v>0</v>
      </c>
    </row>
    <row r="99" spans="1:7">
      <c r="A99" s="19" t="s">
        <v>312</v>
      </c>
      <c r="B99" s="30">
        <v>80</v>
      </c>
      <c r="C99" s="30">
        <v>5</v>
      </c>
      <c r="D99" s="30">
        <v>10</v>
      </c>
      <c r="E99" s="30">
        <v>220</v>
      </c>
      <c r="F99" s="30">
        <v>195</v>
      </c>
      <c r="G99" s="30">
        <v>5</v>
      </c>
    </row>
    <row r="100" spans="1:7">
      <c r="A100" s="19" t="s">
        <v>75</v>
      </c>
      <c r="B100" s="30">
        <v>10</v>
      </c>
      <c r="C100" s="30">
        <v>0</v>
      </c>
      <c r="D100" s="30">
        <v>0</v>
      </c>
      <c r="E100" s="30">
        <v>10</v>
      </c>
      <c r="F100" s="30">
        <v>10</v>
      </c>
      <c r="G100" s="30">
        <v>0</v>
      </c>
    </row>
    <row r="101" spans="1:7">
      <c r="A101" s="19" t="s">
        <v>38</v>
      </c>
      <c r="B101" s="30">
        <v>30</v>
      </c>
      <c r="C101" s="30">
        <v>0</v>
      </c>
      <c r="D101" s="30">
        <v>0</v>
      </c>
      <c r="E101" s="30">
        <v>45</v>
      </c>
      <c r="F101" s="30">
        <v>30</v>
      </c>
      <c r="G101" s="30">
        <v>5</v>
      </c>
    </row>
    <row r="102" spans="1:7">
      <c r="A102" s="19" t="s">
        <v>313</v>
      </c>
      <c r="B102" s="30">
        <v>50</v>
      </c>
      <c r="C102" s="30">
        <v>0</v>
      </c>
      <c r="D102" s="30">
        <v>5</v>
      </c>
      <c r="E102" s="30">
        <v>60</v>
      </c>
      <c r="F102" s="30">
        <v>30</v>
      </c>
      <c r="G102" s="30">
        <v>10</v>
      </c>
    </row>
    <row r="103" spans="1:7">
      <c r="A103" s="19" t="s">
        <v>314</v>
      </c>
      <c r="B103" s="30">
        <v>25</v>
      </c>
      <c r="C103" s="30">
        <v>0</v>
      </c>
      <c r="D103" s="30">
        <v>0</v>
      </c>
      <c r="E103" s="30">
        <v>30</v>
      </c>
      <c r="F103" s="30">
        <v>20</v>
      </c>
      <c r="G103" s="30">
        <v>0</v>
      </c>
    </row>
    <row r="104" spans="1:7">
      <c r="A104" s="19" t="s">
        <v>76</v>
      </c>
      <c r="B104" s="30">
        <v>60</v>
      </c>
      <c r="C104" s="30">
        <v>10</v>
      </c>
      <c r="D104" s="30">
        <v>0</v>
      </c>
      <c r="E104" s="30">
        <v>75</v>
      </c>
      <c r="F104" s="30">
        <v>75</v>
      </c>
      <c r="G104" s="30">
        <v>5</v>
      </c>
    </row>
    <row r="105" spans="1:7">
      <c r="A105" s="19" t="s">
        <v>315</v>
      </c>
      <c r="B105" s="30">
        <v>50</v>
      </c>
      <c r="C105" s="30">
        <v>5</v>
      </c>
      <c r="D105" s="30">
        <v>5</v>
      </c>
      <c r="E105" s="30">
        <v>75</v>
      </c>
      <c r="F105" s="30">
        <v>110</v>
      </c>
      <c r="G105" s="30">
        <v>10</v>
      </c>
    </row>
    <row r="106" spans="1:7">
      <c r="A106" s="19" t="s">
        <v>316</v>
      </c>
      <c r="B106" s="30">
        <v>20</v>
      </c>
      <c r="C106" s="30">
        <v>10</v>
      </c>
      <c r="D106" s="30">
        <v>5</v>
      </c>
      <c r="E106" s="30">
        <v>20</v>
      </c>
      <c r="F106" s="30">
        <v>15</v>
      </c>
      <c r="G106" s="30">
        <v>5</v>
      </c>
    </row>
    <row r="107" spans="1:7">
      <c r="A107" s="19" t="s">
        <v>82</v>
      </c>
      <c r="B107" s="30">
        <v>20</v>
      </c>
      <c r="C107" s="30">
        <v>0</v>
      </c>
      <c r="D107" s="30">
        <v>0</v>
      </c>
      <c r="E107" s="30">
        <v>30</v>
      </c>
      <c r="F107" s="30">
        <v>30</v>
      </c>
      <c r="G107" s="30">
        <v>0</v>
      </c>
    </row>
    <row r="108" spans="1:7">
      <c r="A108" s="19" t="s">
        <v>67</v>
      </c>
      <c r="B108" s="30">
        <v>20</v>
      </c>
      <c r="C108" s="30">
        <v>5</v>
      </c>
      <c r="D108" s="30">
        <v>0</v>
      </c>
      <c r="E108" s="30">
        <v>30</v>
      </c>
      <c r="F108" s="30">
        <v>20</v>
      </c>
      <c r="G108" s="30">
        <v>0</v>
      </c>
    </row>
    <row r="109" spans="1:7">
      <c r="A109" s="19" t="s">
        <v>317</v>
      </c>
      <c r="B109" s="30">
        <v>75</v>
      </c>
      <c r="C109" s="30">
        <v>5</v>
      </c>
      <c r="D109" s="30">
        <v>5</v>
      </c>
      <c r="E109" s="30">
        <v>90</v>
      </c>
      <c r="F109" s="30">
        <v>70</v>
      </c>
      <c r="G109" s="30">
        <v>5</v>
      </c>
    </row>
    <row r="110" spans="1:7">
      <c r="A110" s="19" t="s">
        <v>318</v>
      </c>
      <c r="B110" s="30">
        <v>20</v>
      </c>
      <c r="C110" s="30">
        <v>0</v>
      </c>
      <c r="D110" s="30">
        <v>0</v>
      </c>
      <c r="E110" s="30">
        <v>45</v>
      </c>
      <c r="F110" s="30">
        <v>25</v>
      </c>
      <c r="G110" s="30">
        <v>5</v>
      </c>
    </row>
    <row r="111" spans="1:7">
      <c r="A111" s="19" t="s">
        <v>319</v>
      </c>
      <c r="B111" s="30">
        <v>55</v>
      </c>
      <c r="C111" s="30">
        <v>5</v>
      </c>
      <c r="D111" s="30">
        <v>0</v>
      </c>
      <c r="E111" s="30">
        <v>70</v>
      </c>
      <c r="F111" s="30">
        <v>75</v>
      </c>
      <c r="G111" s="30">
        <v>5</v>
      </c>
    </row>
    <row r="112" spans="1:7">
      <c r="A112" s="19" t="s">
        <v>320</v>
      </c>
      <c r="B112" s="30">
        <v>20</v>
      </c>
      <c r="C112" s="30">
        <v>5</v>
      </c>
      <c r="D112" s="30">
        <v>0</v>
      </c>
      <c r="E112" s="30">
        <v>30</v>
      </c>
      <c r="F112" s="30">
        <v>35</v>
      </c>
      <c r="G112" s="30">
        <v>0</v>
      </c>
    </row>
    <row r="113" spans="1:7">
      <c r="A113" s="19" t="s">
        <v>321</v>
      </c>
      <c r="B113" s="30">
        <v>45</v>
      </c>
      <c r="C113" s="30">
        <v>5</v>
      </c>
      <c r="D113" s="30">
        <v>0</v>
      </c>
      <c r="E113" s="30">
        <v>70</v>
      </c>
      <c r="F113" s="30">
        <v>45</v>
      </c>
      <c r="G113" s="30">
        <v>0</v>
      </c>
    </row>
    <row r="114" spans="1:7">
      <c r="A114" s="19" t="s">
        <v>322</v>
      </c>
      <c r="B114" s="30">
        <v>70</v>
      </c>
      <c r="C114" s="30">
        <v>5</v>
      </c>
      <c r="D114" s="30">
        <v>0</v>
      </c>
      <c r="E114" s="30">
        <v>135</v>
      </c>
      <c r="F114" s="30">
        <v>160</v>
      </c>
      <c r="G114" s="30">
        <v>0</v>
      </c>
    </row>
    <row r="115" spans="1:7">
      <c r="A115" s="19" t="s">
        <v>323</v>
      </c>
      <c r="B115" s="30">
        <v>75</v>
      </c>
      <c r="C115" s="30">
        <v>5</v>
      </c>
      <c r="D115" s="30">
        <v>15</v>
      </c>
      <c r="E115" s="30">
        <v>195</v>
      </c>
      <c r="F115" s="30">
        <v>160</v>
      </c>
      <c r="G115" s="30">
        <v>0</v>
      </c>
    </row>
    <row r="116" spans="1:7">
      <c r="A116" s="19" t="s">
        <v>324</v>
      </c>
      <c r="B116" s="30">
        <v>30</v>
      </c>
      <c r="C116" s="30">
        <v>5</v>
      </c>
      <c r="D116" s="30">
        <v>5</v>
      </c>
      <c r="E116" s="30">
        <v>65</v>
      </c>
      <c r="F116" s="30">
        <v>75</v>
      </c>
      <c r="G116" s="30">
        <v>0</v>
      </c>
    </row>
    <row r="117" spans="1:7">
      <c r="A117" s="19" t="s">
        <v>325</v>
      </c>
      <c r="B117" s="30">
        <v>20</v>
      </c>
      <c r="C117" s="30">
        <v>0</v>
      </c>
      <c r="D117" s="30">
        <v>0</v>
      </c>
      <c r="E117" s="30">
        <v>70</v>
      </c>
      <c r="F117" s="30">
        <v>45</v>
      </c>
      <c r="G117" s="30">
        <v>0</v>
      </c>
    </row>
    <row r="118" spans="1:7">
      <c r="A118" s="19" t="s">
        <v>326</v>
      </c>
      <c r="B118" s="30">
        <v>25</v>
      </c>
      <c r="C118" s="30">
        <v>0</v>
      </c>
      <c r="D118" s="30">
        <v>5</v>
      </c>
      <c r="E118" s="30">
        <v>25</v>
      </c>
      <c r="F118" s="30">
        <v>20</v>
      </c>
      <c r="G118" s="30">
        <v>5</v>
      </c>
    </row>
    <row r="119" spans="1:7">
      <c r="A119" s="19" t="s">
        <v>327</v>
      </c>
      <c r="B119" s="30">
        <v>50</v>
      </c>
      <c r="C119" s="30">
        <v>0</v>
      </c>
      <c r="D119" s="30">
        <v>0</v>
      </c>
      <c r="E119" s="30">
        <v>70</v>
      </c>
      <c r="F119" s="30">
        <v>35</v>
      </c>
      <c r="G119" s="30">
        <v>5</v>
      </c>
    </row>
    <row r="120" spans="1:7">
      <c r="A120" s="19" t="s">
        <v>328</v>
      </c>
      <c r="B120" s="30">
        <v>10</v>
      </c>
      <c r="C120" s="30">
        <v>0</v>
      </c>
      <c r="D120" s="30">
        <v>0</v>
      </c>
      <c r="E120" s="30">
        <v>20</v>
      </c>
      <c r="F120" s="30">
        <v>15</v>
      </c>
      <c r="G120" s="30">
        <v>0</v>
      </c>
    </row>
    <row r="121" spans="1:7">
      <c r="A121" s="19" t="s">
        <v>329</v>
      </c>
      <c r="B121" s="30">
        <v>25</v>
      </c>
      <c r="C121" s="30">
        <v>0</v>
      </c>
      <c r="D121" s="30">
        <v>0</v>
      </c>
      <c r="E121" s="30">
        <v>55</v>
      </c>
      <c r="F121" s="30">
        <v>30</v>
      </c>
      <c r="G121" s="30">
        <v>0</v>
      </c>
    </row>
    <row r="122" spans="1:7">
      <c r="A122" s="19" t="s">
        <v>330</v>
      </c>
      <c r="B122" s="30">
        <v>10</v>
      </c>
      <c r="C122" s="30">
        <v>0</v>
      </c>
      <c r="D122" s="30">
        <v>0</v>
      </c>
      <c r="E122" s="30">
        <v>15</v>
      </c>
      <c r="F122" s="30">
        <v>15</v>
      </c>
      <c r="G122" s="30">
        <v>5</v>
      </c>
    </row>
    <row r="123" spans="1:7">
      <c r="A123" s="19" t="s">
        <v>532</v>
      </c>
      <c r="B123" s="30">
        <v>25</v>
      </c>
      <c r="C123" s="30">
        <v>0</v>
      </c>
      <c r="D123" s="30">
        <v>0</v>
      </c>
      <c r="E123" s="30">
        <v>20</v>
      </c>
      <c r="F123" s="30">
        <v>15</v>
      </c>
      <c r="G123" s="30">
        <v>5</v>
      </c>
    </row>
    <row r="124" spans="1:7">
      <c r="A124" s="19" t="s">
        <v>331</v>
      </c>
      <c r="B124" s="30">
        <v>50</v>
      </c>
      <c r="C124" s="30">
        <v>0</v>
      </c>
      <c r="D124" s="30">
        <v>0</v>
      </c>
      <c r="E124" s="30">
        <v>65</v>
      </c>
      <c r="F124" s="30">
        <v>50</v>
      </c>
      <c r="G124" s="30">
        <v>5</v>
      </c>
    </row>
    <row r="125" spans="1:7">
      <c r="A125" s="19" t="s">
        <v>332</v>
      </c>
      <c r="B125" s="30">
        <v>20</v>
      </c>
      <c r="C125" s="30">
        <v>0</v>
      </c>
      <c r="D125" s="30">
        <v>0</v>
      </c>
      <c r="E125" s="30">
        <v>40</v>
      </c>
      <c r="F125" s="30">
        <v>25</v>
      </c>
      <c r="G125" s="30">
        <v>0</v>
      </c>
    </row>
    <row r="126" spans="1:7">
      <c r="A126" s="19" t="s">
        <v>333</v>
      </c>
      <c r="B126" s="30">
        <v>30</v>
      </c>
      <c r="C126" s="30">
        <v>0</v>
      </c>
      <c r="D126" s="30">
        <v>0</v>
      </c>
      <c r="E126" s="30">
        <v>25</v>
      </c>
      <c r="F126" s="30">
        <v>40</v>
      </c>
      <c r="G126" s="30">
        <v>0</v>
      </c>
    </row>
    <row r="127" spans="1:7">
      <c r="A127" s="19" t="s">
        <v>334</v>
      </c>
      <c r="B127" s="30">
        <v>25</v>
      </c>
      <c r="C127" s="30">
        <v>0</v>
      </c>
      <c r="D127" s="30">
        <v>0</v>
      </c>
      <c r="E127" s="30">
        <v>20</v>
      </c>
      <c r="F127" s="30">
        <v>25</v>
      </c>
      <c r="G127" s="30">
        <v>0</v>
      </c>
    </row>
    <row r="128" spans="1:7">
      <c r="A128" s="19" t="s">
        <v>335</v>
      </c>
      <c r="B128" s="30">
        <v>15</v>
      </c>
      <c r="C128" s="30">
        <v>0</v>
      </c>
      <c r="D128" s="30">
        <v>0</v>
      </c>
      <c r="E128" s="30">
        <v>50</v>
      </c>
      <c r="F128" s="30">
        <v>20</v>
      </c>
      <c r="G128" s="30">
        <v>5</v>
      </c>
    </row>
    <row r="129" spans="1:7">
      <c r="A129" s="19" t="s">
        <v>336</v>
      </c>
      <c r="B129" s="30">
        <v>20</v>
      </c>
      <c r="C129" s="30">
        <v>0</v>
      </c>
      <c r="D129" s="30">
        <v>0</v>
      </c>
      <c r="E129" s="30">
        <v>80</v>
      </c>
      <c r="F129" s="30">
        <v>55</v>
      </c>
      <c r="G129" s="30">
        <v>0</v>
      </c>
    </row>
    <row r="130" spans="1:7">
      <c r="A130" s="19" t="s">
        <v>337</v>
      </c>
      <c r="B130" s="30">
        <v>20</v>
      </c>
      <c r="C130" s="30">
        <v>0</v>
      </c>
      <c r="D130" s="30">
        <v>0</v>
      </c>
      <c r="E130" s="30">
        <v>25</v>
      </c>
      <c r="F130" s="30">
        <v>20</v>
      </c>
      <c r="G130" s="30">
        <v>5</v>
      </c>
    </row>
    <row r="131" spans="1:7">
      <c r="A131" s="19" t="s">
        <v>338</v>
      </c>
      <c r="B131" s="30">
        <v>175</v>
      </c>
      <c r="C131" s="30">
        <v>10</v>
      </c>
      <c r="D131" s="30">
        <v>5</v>
      </c>
      <c r="E131" s="30">
        <v>290</v>
      </c>
      <c r="F131" s="30">
        <v>155</v>
      </c>
      <c r="G131" s="30">
        <v>15</v>
      </c>
    </row>
    <row r="132" spans="1:7">
      <c r="A132" s="19" t="s">
        <v>339</v>
      </c>
      <c r="B132" s="30">
        <v>15</v>
      </c>
      <c r="C132" s="30">
        <v>0</v>
      </c>
      <c r="D132" s="30">
        <v>0</v>
      </c>
      <c r="E132" s="30">
        <v>45</v>
      </c>
      <c r="F132" s="30">
        <v>20</v>
      </c>
      <c r="G132" s="30">
        <v>0</v>
      </c>
    </row>
    <row r="133" spans="1:7">
      <c r="A133" s="19" t="s">
        <v>340</v>
      </c>
      <c r="B133" s="30">
        <v>10</v>
      </c>
      <c r="C133" s="30">
        <v>0</v>
      </c>
      <c r="D133" s="30">
        <v>0</v>
      </c>
      <c r="E133" s="30">
        <v>10</v>
      </c>
      <c r="F133" s="30">
        <v>10</v>
      </c>
      <c r="G133" s="30">
        <v>0</v>
      </c>
    </row>
    <row r="134" spans="1:7">
      <c r="A134" s="19" t="s">
        <v>341</v>
      </c>
      <c r="B134" s="30">
        <v>15</v>
      </c>
      <c r="C134" s="30">
        <v>5</v>
      </c>
      <c r="D134" s="30">
        <v>0</v>
      </c>
      <c r="E134" s="30">
        <v>30</v>
      </c>
      <c r="F134" s="30">
        <v>25</v>
      </c>
      <c r="G134" s="30">
        <v>0</v>
      </c>
    </row>
    <row r="135" spans="1:7">
      <c r="A135" s="19" t="s">
        <v>342</v>
      </c>
      <c r="B135" s="30">
        <v>10</v>
      </c>
      <c r="C135" s="30">
        <v>0</v>
      </c>
      <c r="D135" s="30">
        <v>0</v>
      </c>
      <c r="E135" s="30">
        <v>10</v>
      </c>
      <c r="F135" s="30">
        <v>15</v>
      </c>
      <c r="G135" s="30">
        <v>0</v>
      </c>
    </row>
    <row r="136" spans="1:7">
      <c r="A136" s="19" t="s">
        <v>343</v>
      </c>
      <c r="B136" s="30">
        <v>80</v>
      </c>
      <c r="C136" s="30">
        <v>15</v>
      </c>
      <c r="D136" s="30">
        <v>0</v>
      </c>
      <c r="E136" s="30">
        <v>175</v>
      </c>
      <c r="F136" s="30">
        <v>145</v>
      </c>
      <c r="G136" s="30">
        <v>0</v>
      </c>
    </row>
    <row r="137" spans="1:7">
      <c r="A137" s="19" t="s">
        <v>344</v>
      </c>
      <c r="B137" s="30">
        <v>55</v>
      </c>
      <c r="C137" s="30">
        <v>0</v>
      </c>
      <c r="D137" s="30">
        <v>0</v>
      </c>
      <c r="E137" s="30">
        <v>200</v>
      </c>
      <c r="F137" s="30">
        <v>105</v>
      </c>
      <c r="G137" s="30">
        <v>10</v>
      </c>
    </row>
    <row r="138" spans="1:7">
      <c r="A138" s="19" t="s">
        <v>345</v>
      </c>
      <c r="B138" s="30">
        <v>20</v>
      </c>
      <c r="C138" s="30">
        <v>5</v>
      </c>
      <c r="D138" s="30">
        <v>0</v>
      </c>
      <c r="E138" s="30">
        <v>25</v>
      </c>
      <c r="F138" s="30">
        <v>15</v>
      </c>
      <c r="G138" s="30">
        <v>0</v>
      </c>
    </row>
    <row r="139" spans="1:7">
      <c r="A139" s="19" t="s">
        <v>61</v>
      </c>
      <c r="B139" s="30">
        <v>410</v>
      </c>
      <c r="C139" s="30">
        <v>35</v>
      </c>
      <c r="D139" s="30">
        <v>20</v>
      </c>
      <c r="E139" s="30">
        <v>1120</v>
      </c>
      <c r="F139" s="30">
        <v>805</v>
      </c>
      <c r="G139" s="30">
        <v>5</v>
      </c>
    </row>
    <row r="140" spans="1:7">
      <c r="A140" s="19" t="s">
        <v>346</v>
      </c>
      <c r="B140" s="30">
        <v>10</v>
      </c>
      <c r="C140" s="30">
        <v>0</v>
      </c>
      <c r="D140" s="30">
        <v>0</v>
      </c>
      <c r="E140" s="30">
        <v>30</v>
      </c>
      <c r="F140" s="30">
        <v>20</v>
      </c>
      <c r="G140" s="30">
        <v>0</v>
      </c>
    </row>
    <row r="141" spans="1:7">
      <c r="A141" s="19" t="s">
        <v>110</v>
      </c>
      <c r="B141" s="30">
        <v>145</v>
      </c>
      <c r="C141" s="30">
        <v>10</v>
      </c>
      <c r="D141" s="30">
        <v>5</v>
      </c>
      <c r="E141" s="30">
        <v>265</v>
      </c>
      <c r="F141" s="30">
        <v>290</v>
      </c>
      <c r="G141" s="30">
        <v>5</v>
      </c>
    </row>
    <row r="142" spans="1:7">
      <c r="A142" s="19" t="s">
        <v>347</v>
      </c>
      <c r="B142" s="30">
        <v>30</v>
      </c>
      <c r="C142" s="30">
        <v>0</v>
      </c>
      <c r="D142" s="30">
        <v>5</v>
      </c>
      <c r="E142" s="30">
        <v>60</v>
      </c>
      <c r="F142" s="30">
        <v>60</v>
      </c>
      <c r="G142" s="30">
        <v>0</v>
      </c>
    </row>
    <row r="143" spans="1:7">
      <c r="A143" s="19" t="s">
        <v>53</v>
      </c>
      <c r="B143" s="30">
        <v>145</v>
      </c>
      <c r="C143" s="30">
        <v>5</v>
      </c>
      <c r="D143" s="30">
        <v>25</v>
      </c>
      <c r="E143" s="30">
        <v>185</v>
      </c>
      <c r="F143" s="30">
        <v>250</v>
      </c>
      <c r="G143" s="30">
        <v>5</v>
      </c>
    </row>
    <row r="144" spans="1:7">
      <c r="A144" s="19" t="s">
        <v>51</v>
      </c>
      <c r="B144" s="30">
        <v>10</v>
      </c>
      <c r="C144" s="30">
        <v>0</v>
      </c>
      <c r="D144" s="30">
        <v>5</v>
      </c>
      <c r="E144" s="30">
        <v>30</v>
      </c>
      <c r="F144" s="30">
        <v>15</v>
      </c>
      <c r="G144" s="30">
        <v>0</v>
      </c>
    </row>
    <row r="145" spans="1:7">
      <c r="A145" s="19" t="s">
        <v>348</v>
      </c>
      <c r="B145" s="30">
        <v>70</v>
      </c>
      <c r="C145" s="30">
        <v>5</v>
      </c>
      <c r="D145" s="30">
        <v>5</v>
      </c>
      <c r="E145" s="30">
        <v>275</v>
      </c>
      <c r="F145" s="30">
        <v>80</v>
      </c>
      <c r="G145" s="30">
        <v>0</v>
      </c>
    </row>
    <row r="146" spans="1:7">
      <c r="A146" s="19" t="s">
        <v>349</v>
      </c>
      <c r="B146" s="30">
        <v>25</v>
      </c>
      <c r="C146" s="30">
        <v>0</v>
      </c>
      <c r="D146" s="30">
        <v>0</v>
      </c>
      <c r="E146" s="30">
        <v>95</v>
      </c>
      <c r="F146" s="30">
        <v>55</v>
      </c>
      <c r="G146" s="30">
        <v>5</v>
      </c>
    </row>
    <row r="147" spans="1:7">
      <c r="A147" s="19" t="s">
        <v>350</v>
      </c>
      <c r="B147" s="30">
        <v>10</v>
      </c>
      <c r="C147" s="30">
        <v>0</v>
      </c>
      <c r="D147" s="30">
        <v>0</v>
      </c>
      <c r="E147" s="30">
        <v>10</v>
      </c>
      <c r="F147" s="30">
        <v>5</v>
      </c>
      <c r="G147" s="30">
        <v>0</v>
      </c>
    </row>
    <row r="148" spans="1:7">
      <c r="A148" s="19" t="s">
        <v>72</v>
      </c>
      <c r="B148" s="30">
        <v>20</v>
      </c>
      <c r="C148" s="30">
        <v>0</v>
      </c>
      <c r="D148" s="30">
        <v>5</v>
      </c>
      <c r="E148" s="30">
        <v>45</v>
      </c>
      <c r="F148" s="30">
        <v>60</v>
      </c>
      <c r="G148" s="30">
        <v>5</v>
      </c>
    </row>
    <row r="149" spans="1:7">
      <c r="A149" s="19" t="s">
        <v>351</v>
      </c>
      <c r="B149" s="30">
        <v>25</v>
      </c>
      <c r="C149" s="30">
        <v>0</v>
      </c>
      <c r="D149" s="30">
        <v>0</v>
      </c>
      <c r="E149" s="30">
        <v>55</v>
      </c>
      <c r="F149" s="30">
        <v>35</v>
      </c>
      <c r="G149" s="30">
        <v>0</v>
      </c>
    </row>
    <row r="150" spans="1:7">
      <c r="A150" s="19" t="s">
        <v>352</v>
      </c>
      <c r="B150" s="30">
        <v>45</v>
      </c>
      <c r="C150" s="30">
        <v>5</v>
      </c>
      <c r="D150" s="30">
        <v>5</v>
      </c>
      <c r="E150" s="30">
        <v>80</v>
      </c>
      <c r="F150" s="30">
        <v>50</v>
      </c>
      <c r="G150" s="30">
        <v>0</v>
      </c>
    </row>
    <row r="151" spans="1:7">
      <c r="A151" s="19" t="s">
        <v>353</v>
      </c>
      <c r="B151" s="30">
        <v>55</v>
      </c>
      <c r="C151" s="30">
        <v>0</v>
      </c>
      <c r="D151" s="30">
        <v>0</v>
      </c>
      <c r="E151" s="30">
        <v>75</v>
      </c>
      <c r="F151" s="30">
        <v>55</v>
      </c>
      <c r="G151" s="30">
        <v>5</v>
      </c>
    </row>
    <row r="152" spans="1:7">
      <c r="A152" s="19" t="s">
        <v>354</v>
      </c>
      <c r="B152" s="30">
        <v>35</v>
      </c>
      <c r="C152" s="30">
        <v>10</v>
      </c>
      <c r="D152" s="30">
        <v>5</v>
      </c>
      <c r="E152" s="30">
        <v>85</v>
      </c>
      <c r="F152" s="30">
        <v>70</v>
      </c>
      <c r="G152" s="30">
        <v>10</v>
      </c>
    </row>
    <row r="153" spans="1:7">
      <c r="A153" s="19" t="s">
        <v>355</v>
      </c>
      <c r="B153" s="30">
        <v>15</v>
      </c>
      <c r="C153" s="30">
        <v>0</v>
      </c>
      <c r="D153" s="30">
        <v>0</v>
      </c>
      <c r="E153" s="30">
        <v>40</v>
      </c>
      <c r="F153" s="30">
        <v>35</v>
      </c>
      <c r="G153" s="30">
        <v>0</v>
      </c>
    </row>
    <row r="154" spans="1:7">
      <c r="A154" s="19" t="s">
        <v>356</v>
      </c>
      <c r="B154" s="30">
        <v>60</v>
      </c>
      <c r="C154" s="30">
        <v>10</v>
      </c>
      <c r="D154" s="30">
        <v>5</v>
      </c>
      <c r="E154" s="30">
        <v>45</v>
      </c>
      <c r="F154" s="30">
        <v>35</v>
      </c>
      <c r="G154" s="30">
        <v>5</v>
      </c>
    </row>
    <row r="155" spans="1:7">
      <c r="A155" s="19" t="s">
        <v>357</v>
      </c>
      <c r="B155" s="30">
        <v>45</v>
      </c>
      <c r="C155" s="30">
        <v>10</v>
      </c>
      <c r="D155" s="30">
        <v>5</v>
      </c>
      <c r="E155" s="30">
        <v>205</v>
      </c>
      <c r="F155" s="30">
        <v>80</v>
      </c>
      <c r="G155" s="30">
        <v>5</v>
      </c>
    </row>
    <row r="156" spans="1:7">
      <c r="A156" s="19" t="s">
        <v>358</v>
      </c>
      <c r="B156" s="30">
        <v>15</v>
      </c>
      <c r="C156" s="30">
        <v>0</v>
      </c>
      <c r="D156" s="30">
        <v>5</v>
      </c>
      <c r="E156" s="30">
        <v>35</v>
      </c>
      <c r="F156" s="30">
        <v>40</v>
      </c>
      <c r="G156" s="30">
        <v>0</v>
      </c>
    </row>
    <row r="157" spans="1:7">
      <c r="A157" s="19" t="s">
        <v>359</v>
      </c>
      <c r="B157" s="30">
        <v>35</v>
      </c>
      <c r="C157" s="30">
        <v>0</v>
      </c>
      <c r="D157" s="30">
        <v>0</v>
      </c>
      <c r="E157" s="30">
        <v>100</v>
      </c>
      <c r="F157" s="30">
        <v>65</v>
      </c>
      <c r="G157" s="30">
        <v>5</v>
      </c>
    </row>
    <row r="158" spans="1:7">
      <c r="A158" s="19" t="s">
        <v>360</v>
      </c>
      <c r="B158" s="30">
        <v>75</v>
      </c>
      <c r="C158" s="30">
        <v>0</v>
      </c>
      <c r="D158" s="30">
        <v>5</v>
      </c>
      <c r="E158" s="30">
        <v>280</v>
      </c>
      <c r="F158" s="30">
        <v>140</v>
      </c>
      <c r="G158" s="30">
        <v>5</v>
      </c>
    </row>
    <row r="159" spans="1:7">
      <c r="A159" s="19" t="s">
        <v>59</v>
      </c>
      <c r="B159" s="30">
        <v>45</v>
      </c>
      <c r="C159" s="30">
        <v>0</v>
      </c>
      <c r="D159" s="30">
        <v>0</v>
      </c>
      <c r="E159" s="30">
        <v>100</v>
      </c>
      <c r="F159" s="30">
        <v>60</v>
      </c>
      <c r="G159" s="30">
        <v>5</v>
      </c>
    </row>
    <row r="160" spans="1:7">
      <c r="A160" s="19" t="s">
        <v>361</v>
      </c>
      <c r="B160" s="30">
        <v>5</v>
      </c>
      <c r="C160" s="30">
        <v>0</v>
      </c>
      <c r="D160" s="30">
        <v>0</v>
      </c>
      <c r="E160" s="30">
        <v>15</v>
      </c>
      <c r="F160" s="30">
        <v>5</v>
      </c>
      <c r="G160" s="30">
        <v>0</v>
      </c>
    </row>
    <row r="161" spans="1:7">
      <c r="A161" s="19" t="s">
        <v>362</v>
      </c>
      <c r="B161" s="30">
        <v>10</v>
      </c>
      <c r="C161" s="30">
        <v>0</v>
      </c>
      <c r="D161" s="30">
        <v>0</v>
      </c>
      <c r="E161" s="30">
        <v>5</v>
      </c>
      <c r="F161" s="30">
        <v>10</v>
      </c>
      <c r="G161" s="30">
        <v>0</v>
      </c>
    </row>
    <row r="162" spans="1:7">
      <c r="A162" s="19" t="s">
        <v>363</v>
      </c>
      <c r="B162" s="30">
        <v>20</v>
      </c>
      <c r="C162" s="30">
        <v>0</v>
      </c>
      <c r="D162" s="30">
        <v>0</v>
      </c>
      <c r="E162" s="30">
        <v>55</v>
      </c>
      <c r="F162" s="30">
        <v>30</v>
      </c>
      <c r="G162" s="30">
        <v>0</v>
      </c>
    </row>
    <row r="163" spans="1:7">
      <c r="A163" s="19" t="s">
        <v>364</v>
      </c>
      <c r="B163" s="30">
        <v>10</v>
      </c>
      <c r="C163" s="30">
        <v>0</v>
      </c>
      <c r="D163" s="30">
        <v>0</v>
      </c>
      <c r="E163" s="30">
        <v>20</v>
      </c>
      <c r="F163" s="30">
        <v>15</v>
      </c>
      <c r="G163" s="30">
        <v>0</v>
      </c>
    </row>
    <row r="164" spans="1:7">
      <c r="A164" s="19" t="s">
        <v>365</v>
      </c>
      <c r="B164" s="30">
        <v>25</v>
      </c>
      <c r="C164" s="30">
        <v>5</v>
      </c>
      <c r="D164" s="30">
        <v>0</v>
      </c>
      <c r="E164" s="30">
        <v>45</v>
      </c>
      <c r="F164" s="30">
        <v>30</v>
      </c>
      <c r="G164" s="30">
        <v>0</v>
      </c>
    </row>
    <row r="165" spans="1:7">
      <c r="A165" s="19" t="s">
        <v>366</v>
      </c>
      <c r="B165" s="30">
        <v>0</v>
      </c>
      <c r="C165" s="30">
        <v>0</v>
      </c>
      <c r="D165" s="30">
        <v>0</v>
      </c>
      <c r="E165" s="30">
        <v>0</v>
      </c>
      <c r="F165" s="30">
        <v>0</v>
      </c>
      <c r="G165" s="30">
        <v>0</v>
      </c>
    </row>
    <row r="166" spans="1:7">
      <c r="A166" s="19" t="s">
        <v>57</v>
      </c>
      <c r="B166" s="30">
        <v>355</v>
      </c>
      <c r="C166" s="30">
        <v>50</v>
      </c>
      <c r="D166" s="30">
        <v>15</v>
      </c>
      <c r="E166" s="30">
        <v>1010</v>
      </c>
      <c r="F166" s="30">
        <v>510</v>
      </c>
      <c r="G166" s="30">
        <v>10</v>
      </c>
    </row>
    <row r="167" spans="1:7">
      <c r="A167" s="19" t="s">
        <v>108</v>
      </c>
      <c r="B167" s="30">
        <v>160</v>
      </c>
      <c r="C167" s="30">
        <v>20</v>
      </c>
      <c r="D167" s="30">
        <v>10</v>
      </c>
      <c r="E167" s="30">
        <v>220</v>
      </c>
      <c r="F167" s="30">
        <v>405</v>
      </c>
      <c r="G167" s="30">
        <v>5</v>
      </c>
    </row>
    <row r="168" spans="1:7">
      <c r="A168" s="19" t="s">
        <v>367</v>
      </c>
      <c r="B168" s="30">
        <v>40</v>
      </c>
      <c r="C168" s="30">
        <v>0</v>
      </c>
      <c r="D168" s="30">
        <v>0</v>
      </c>
      <c r="E168" s="30">
        <v>30</v>
      </c>
      <c r="F168" s="30">
        <v>30</v>
      </c>
      <c r="G168" s="30">
        <v>0</v>
      </c>
    </row>
    <row r="169" spans="1:7">
      <c r="A169" s="19" t="s">
        <v>368</v>
      </c>
      <c r="B169" s="30">
        <v>30</v>
      </c>
      <c r="C169" s="30">
        <v>0</v>
      </c>
      <c r="D169" s="30">
        <v>0</v>
      </c>
      <c r="E169" s="30">
        <v>50</v>
      </c>
      <c r="F169" s="30">
        <v>30</v>
      </c>
      <c r="G169" s="30">
        <v>0</v>
      </c>
    </row>
    <row r="170" spans="1:7">
      <c r="A170" s="19" t="s">
        <v>369</v>
      </c>
      <c r="B170" s="30">
        <v>55</v>
      </c>
      <c r="C170" s="30">
        <v>5</v>
      </c>
      <c r="D170" s="30">
        <v>5</v>
      </c>
      <c r="E170" s="30">
        <v>150</v>
      </c>
      <c r="F170" s="30">
        <v>125</v>
      </c>
      <c r="G170" s="30">
        <v>0</v>
      </c>
    </row>
    <row r="171" spans="1:7">
      <c r="A171" s="19" t="s">
        <v>370</v>
      </c>
      <c r="B171" s="30">
        <v>75</v>
      </c>
      <c r="C171" s="30">
        <v>10</v>
      </c>
      <c r="D171" s="30">
        <v>5</v>
      </c>
      <c r="E171" s="30">
        <v>115</v>
      </c>
      <c r="F171" s="30">
        <v>125</v>
      </c>
      <c r="G171" s="30">
        <v>10</v>
      </c>
    </row>
    <row r="172" spans="1:7">
      <c r="A172" s="19" t="s">
        <v>371</v>
      </c>
      <c r="B172" s="30">
        <v>10</v>
      </c>
      <c r="C172" s="30">
        <v>0</v>
      </c>
      <c r="D172" s="30">
        <v>0</v>
      </c>
      <c r="E172" s="30">
        <v>25</v>
      </c>
      <c r="F172" s="30">
        <v>10</v>
      </c>
      <c r="G172" s="30">
        <v>5</v>
      </c>
    </row>
    <row r="173" spans="1:7">
      <c r="A173" s="19" t="s">
        <v>372</v>
      </c>
      <c r="B173" s="30">
        <v>190</v>
      </c>
      <c r="C173" s="30">
        <v>15</v>
      </c>
      <c r="D173" s="30">
        <v>10</v>
      </c>
      <c r="E173" s="30">
        <v>250</v>
      </c>
      <c r="F173" s="30">
        <v>310</v>
      </c>
      <c r="G173" s="30">
        <v>5</v>
      </c>
    </row>
    <row r="174" spans="1:7">
      <c r="A174" s="19" t="s">
        <v>373</v>
      </c>
      <c r="B174" s="30">
        <v>25</v>
      </c>
      <c r="C174" s="30">
        <v>0</v>
      </c>
      <c r="D174" s="30">
        <v>0</v>
      </c>
      <c r="E174" s="30">
        <v>50</v>
      </c>
      <c r="F174" s="30">
        <v>25</v>
      </c>
      <c r="G174" s="30">
        <v>0</v>
      </c>
    </row>
    <row r="175" spans="1:7">
      <c r="A175" s="19" t="s">
        <v>374</v>
      </c>
      <c r="B175" s="30">
        <v>185</v>
      </c>
      <c r="C175" s="30">
        <v>15</v>
      </c>
      <c r="D175" s="30">
        <v>10</v>
      </c>
      <c r="E175" s="30">
        <v>460</v>
      </c>
      <c r="F175" s="30">
        <v>280</v>
      </c>
      <c r="G175" s="30">
        <v>10</v>
      </c>
    </row>
    <row r="176" spans="1:7">
      <c r="A176" s="19" t="s">
        <v>46</v>
      </c>
      <c r="B176" s="30">
        <v>50</v>
      </c>
      <c r="C176" s="30">
        <v>10</v>
      </c>
      <c r="D176" s="30">
        <v>55</v>
      </c>
      <c r="E176" s="30">
        <v>120</v>
      </c>
      <c r="F176" s="30">
        <v>85</v>
      </c>
      <c r="G176" s="30">
        <v>0</v>
      </c>
    </row>
    <row r="177" spans="1:7">
      <c r="A177" s="19" t="s">
        <v>375</v>
      </c>
      <c r="B177" s="30">
        <v>45</v>
      </c>
      <c r="C177" s="30">
        <v>10</v>
      </c>
      <c r="D177" s="30">
        <v>0</v>
      </c>
      <c r="E177" s="30">
        <v>45</v>
      </c>
      <c r="F177" s="30">
        <v>70</v>
      </c>
      <c r="G177" s="30">
        <v>0</v>
      </c>
    </row>
    <row r="178" spans="1:7">
      <c r="A178" s="19" t="s">
        <v>376</v>
      </c>
      <c r="B178" s="30">
        <v>115</v>
      </c>
      <c r="C178" s="30">
        <v>10</v>
      </c>
      <c r="D178" s="30">
        <v>10</v>
      </c>
      <c r="E178" s="30">
        <v>145</v>
      </c>
      <c r="F178" s="30">
        <v>265</v>
      </c>
      <c r="G178" s="30">
        <v>0</v>
      </c>
    </row>
    <row r="179" spans="1:7">
      <c r="A179" s="19" t="s">
        <v>377</v>
      </c>
      <c r="B179" s="30">
        <v>35</v>
      </c>
      <c r="C179" s="30">
        <v>0</v>
      </c>
      <c r="D179" s="30">
        <v>0</v>
      </c>
      <c r="E179" s="30">
        <v>45</v>
      </c>
      <c r="F179" s="30">
        <v>30</v>
      </c>
      <c r="G179" s="30">
        <v>0</v>
      </c>
    </row>
    <row r="180" spans="1:7">
      <c r="A180" s="19" t="s">
        <v>378</v>
      </c>
      <c r="B180" s="30">
        <v>20</v>
      </c>
      <c r="C180" s="30">
        <v>0</v>
      </c>
      <c r="D180" s="30">
        <v>0</v>
      </c>
      <c r="E180" s="30">
        <v>25</v>
      </c>
      <c r="F180" s="30">
        <v>20</v>
      </c>
      <c r="G180" s="30">
        <v>0</v>
      </c>
    </row>
    <row r="181" spans="1:7">
      <c r="A181" s="19" t="s">
        <v>533</v>
      </c>
      <c r="B181" s="30">
        <v>25</v>
      </c>
      <c r="C181" s="30">
        <v>0</v>
      </c>
      <c r="D181" s="30">
        <v>0</v>
      </c>
      <c r="E181" s="30">
        <v>45</v>
      </c>
      <c r="F181" s="30">
        <v>35</v>
      </c>
      <c r="G181" s="30">
        <v>0</v>
      </c>
    </row>
    <row r="182" spans="1:7">
      <c r="A182" s="19" t="s">
        <v>379</v>
      </c>
      <c r="B182" s="30">
        <v>105</v>
      </c>
      <c r="C182" s="30">
        <v>5</v>
      </c>
      <c r="D182" s="30">
        <v>5</v>
      </c>
      <c r="E182" s="30">
        <v>180</v>
      </c>
      <c r="F182" s="30">
        <v>90</v>
      </c>
      <c r="G182" s="30">
        <v>0</v>
      </c>
    </row>
    <row r="183" spans="1:7">
      <c r="A183" s="19" t="s">
        <v>380</v>
      </c>
      <c r="B183" s="30">
        <v>15</v>
      </c>
      <c r="C183" s="30">
        <v>5</v>
      </c>
      <c r="D183" s="30">
        <v>5</v>
      </c>
      <c r="E183" s="30">
        <v>60</v>
      </c>
      <c r="F183" s="30">
        <v>25</v>
      </c>
      <c r="G183" s="30">
        <v>5</v>
      </c>
    </row>
    <row r="184" spans="1:7">
      <c r="A184" s="19" t="s">
        <v>83</v>
      </c>
      <c r="B184" s="30">
        <v>45</v>
      </c>
      <c r="C184" s="30">
        <v>0</v>
      </c>
      <c r="D184" s="30">
        <v>5</v>
      </c>
      <c r="E184" s="30">
        <v>85</v>
      </c>
      <c r="F184" s="30">
        <v>55</v>
      </c>
      <c r="G184" s="30">
        <v>5</v>
      </c>
    </row>
    <row r="185" spans="1:7">
      <c r="A185" s="19" t="s">
        <v>44</v>
      </c>
      <c r="B185" s="30">
        <v>20</v>
      </c>
      <c r="C185" s="30">
        <v>0</v>
      </c>
      <c r="D185" s="30">
        <v>0</v>
      </c>
      <c r="E185" s="30">
        <v>15</v>
      </c>
      <c r="F185" s="30">
        <v>25</v>
      </c>
      <c r="G185" s="30">
        <v>5</v>
      </c>
    </row>
    <row r="186" spans="1:7">
      <c r="A186" s="19" t="s">
        <v>381</v>
      </c>
      <c r="B186" s="30">
        <v>20</v>
      </c>
      <c r="C186" s="30">
        <v>0</v>
      </c>
      <c r="D186" s="30">
        <v>0</v>
      </c>
      <c r="E186" s="30">
        <v>45</v>
      </c>
      <c r="F186" s="30">
        <v>35</v>
      </c>
      <c r="G186" s="30">
        <v>5</v>
      </c>
    </row>
    <row r="187" spans="1:7">
      <c r="A187" s="19" t="s">
        <v>382</v>
      </c>
      <c r="B187" s="30">
        <v>205</v>
      </c>
      <c r="C187" s="30">
        <v>10</v>
      </c>
      <c r="D187" s="30">
        <v>10</v>
      </c>
      <c r="E187" s="30">
        <v>455</v>
      </c>
      <c r="F187" s="30">
        <v>190</v>
      </c>
      <c r="G187" s="30">
        <v>10</v>
      </c>
    </row>
    <row r="188" spans="1:7">
      <c r="A188" s="19" t="s">
        <v>383</v>
      </c>
      <c r="B188" s="30">
        <v>10</v>
      </c>
      <c r="C188" s="30">
        <v>0</v>
      </c>
      <c r="D188" s="30">
        <v>0</v>
      </c>
      <c r="E188" s="30">
        <v>20</v>
      </c>
      <c r="F188" s="30">
        <v>10</v>
      </c>
      <c r="G188" s="30">
        <v>0</v>
      </c>
    </row>
    <row r="189" spans="1:7">
      <c r="A189" s="19" t="s">
        <v>384</v>
      </c>
      <c r="B189" s="30">
        <v>40</v>
      </c>
      <c r="C189" s="30">
        <v>5</v>
      </c>
      <c r="D189" s="30">
        <v>5</v>
      </c>
      <c r="E189" s="30">
        <v>75</v>
      </c>
      <c r="F189" s="30">
        <v>55</v>
      </c>
      <c r="G189" s="30">
        <v>0</v>
      </c>
    </row>
    <row r="190" spans="1:7">
      <c r="A190" s="19" t="s">
        <v>385</v>
      </c>
      <c r="B190" s="30">
        <v>20</v>
      </c>
      <c r="C190" s="30">
        <v>5</v>
      </c>
      <c r="D190" s="30">
        <v>0</v>
      </c>
      <c r="E190" s="30">
        <v>15</v>
      </c>
      <c r="F190" s="30">
        <v>15</v>
      </c>
      <c r="G190" s="30">
        <v>5</v>
      </c>
    </row>
    <row r="191" spans="1:7">
      <c r="A191" s="19" t="s">
        <v>386</v>
      </c>
      <c r="B191" s="30">
        <v>5</v>
      </c>
      <c r="C191" s="30">
        <v>0</v>
      </c>
      <c r="D191" s="30">
        <v>0</v>
      </c>
      <c r="E191" s="30">
        <v>5</v>
      </c>
      <c r="F191" s="30">
        <v>0</v>
      </c>
      <c r="G191" s="30">
        <v>0</v>
      </c>
    </row>
    <row r="192" spans="1:7">
      <c r="A192" s="19" t="s">
        <v>387</v>
      </c>
      <c r="B192" s="30">
        <v>85</v>
      </c>
      <c r="C192" s="30">
        <v>5</v>
      </c>
      <c r="D192" s="30">
        <v>5</v>
      </c>
      <c r="E192" s="30">
        <v>185</v>
      </c>
      <c r="F192" s="30">
        <v>125</v>
      </c>
      <c r="G192" s="30">
        <v>0</v>
      </c>
    </row>
    <row r="193" spans="1:7">
      <c r="A193" s="19" t="s">
        <v>534</v>
      </c>
      <c r="B193" s="30">
        <v>15</v>
      </c>
      <c r="C193" s="30">
        <v>5</v>
      </c>
      <c r="D193" s="30">
        <v>0</v>
      </c>
      <c r="E193" s="30">
        <v>25</v>
      </c>
      <c r="F193" s="30">
        <v>20</v>
      </c>
      <c r="G193" s="30">
        <v>0</v>
      </c>
    </row>
    <row r="194" spans="1:7">
      <c r="A194" s="19" t="s">
        <v>388</v>
      </c>
      <c r="B194" s="30">
        <v>20</v>
      </c>
      <c r="C194" s="30">
        <v>5</v>
      </c>
      <c r="D194" s="30">
        <v>0</v>
      </c>
      <c r="E194" s="30">
        <v>25</v>
      </c>
      <c r="F194" s="30">
        <v>20</v>
      </c>
      <c r="G194" s="30">
        <v>5</v>
      </c>
    </row>
    <row r="195" spans="1:7">
      <c r="A195" s="19" t="s">
        <v>389</v>
      </c>
      <c r="B195" s="30">
        <v>25</v>
      </c>
      <c r="C195" s="30">
        <v>0</v>
      </c>
      <c r="D195" s="30">
        <v>0</v>
      </c>
      <c r="E195" s="30">
        <v>35</v>
      </c>
      <c r="F195" s="30">
        <v>20</v>
      </c>
      <c r="G195" s="30">
        <v>0</v>
      </c>
    </row>
    <row r="196" spans="1:7">
      <c r="A196" s="19" t="s">
        <v>390</v>
      </c>
      <c r="B196" s="30">
        <v>60</v>
      </c>
      <c r="C196" s="30">
        <v>0</v>
      </c>
      <c r="D196" s="30">
        <v>0</v>
      </c>
      <c r="E196" s="30">
        <v>105</v>
      </c>
      <c r="F196" s="30">
        <v>90</v>
      </c>
      <c r="G196" s="30">
        <v>5</v>
      </c>
    </row>
    <row r="197" spans="1:7">
      <c r="A197" s="19" t="s">
        <v>535</v>
      </c>
      <c r="B197" s="30">
        <v>40</v>
      </c>
      <c r="C197" s="30">
        <v>0</v>
      </c>
      <c r="D197" s="30">
        <v>0</v>
      </c>
      <c r="E197" s="30">
        <v>25</v>
      </c>
      <c r="F197" s="30">
        <v>35</v>
      </c>
      <c r="G197" s="30">
        <v>5</v>
      </c>
    </row>
    <row r="198" spans="1:7">
      <c r="A198" s="19" t="s">
        <v>49</v>
      </c>
      <c r="B198" s="30">
        <v>10</v>
      </c>
      <c r="C198" s="30">
        <v>0</v>
      </c>
      <c r="D198" s="30">
        <v>0</v>
      </c>
      <c r="E198" s="30">
        <v>50</v>
      </c>
      <c r="F198" s="30">
        <v>25</v>
      </c>
      <c r="G198" s="30">
        <v>0</v>
      </c>
    </row>
    <row r="199" spans="1:7">
      <c r="A199" s="19" t="s">
        <v>391</v>
      </c>
      <c r="B199" s="30">
        <v>10</v>
      </c>
      <c r="C199" s="30">
        <v>0</v>
      </c>
      <c r="D199" s="30">
        <v>0</v>
      </c>
      <c r="E199" s="30">
        <v>15</v>
      </c>
      <c r="F199" s="30">
        <v>15</v>
      </c>
      <c r="G199" s="30">
        <v>0</v>
      </c>
    </row>
    <row r="200" spans="1:7">
      <c r="A200" s="19" t="s">
        <v>392</v>
      </c>
      <c r="B200" s="30">
        <v>40</v>
      </c>
      <c r="C200" s="30">
        <v>5</v>
      </c>
      <c r="D200" s="30">
        <v>5</v>
      </c>
      <c r="E200" s="30">
        <v>295</v>
      </c>
      <c r="F200" s="30">
        <v>95</v>
      </c>
      <c r="G200" s="30">
        <v>0</v>
      </c>
    </row>
    <row r="201" spans="1:7">
      <c r="A201" s="19" t="s">
        <v>393</v>
      </c>
      <c r="B201" s="30">
        <v>45</v>
      </c>
      <c r="C201" s="30">
        <v>0</v>
      </c>
      <c r="D201" s="30">
        <v>5</v>
      </c>
      <c r="E201" s="30">
        <v>60</v>
      </c>
      <c r="F201" s="30">
        <v>70</v>
      </c>
      <c r="G201" s="30">
        <v>5</v>
      </c>
    </row>
    <row r="202" spans="1:7">
      <c r="A202" s="19" t="s">
        <v>394</v>
      </c>
      <c r="B202" s="30">
        <v>25</v>
      </c>
      <c r="C202" s="30">
        <v>0</v>
      </c>
      <c r="D202" s="30">
        <v>5</v>
      </c>
      <c r="E202" s="30">
        <v>35</v>
      </c>
      <c r="F202" s="30">
        <v>30</v>
      </c>
      <c r="G202" s="30">
        <v>0</v>
      </c>
    </row>
    <row r="203" spans="1:7">
      <c r="A203" s="19" t="s">
        <v>395</v>
      </c>
      <c r="B203" s="30">
        <v>20</v>
      </c>
      <c r="C203" s="30">
        <v>0</v>
      </c>
      <c r="D203" s="30">
        <v>0</v>
      </c>
      <c r="E203" s="30">
        <v>15</v>
      </c>
      <c r="F203" s="30">
        <v>10</v>
      </c>
      <c r="G203" s="30">
        <v>0</v>
      </c>
    </row>
    <row r="204" spans="1:7">
      <c r="A204" s="19" t="s">
        <v>396</v>
      </c>
      <c r="B204" s="30">
        <v>5</v>
      </c>
      <c r="C204" s="30">
        <v>0</v>
      </c>
      <c r="D204" s="30">
        <v>0</v>
      </c>
      <c r="E204" s="30">
        <v>5</v>
      </c>
      <c r="F204" s="30">
        <v>5</v>
      </c>
      <c r="G204" s="30">
        <v>0</v>
      </c>
    </row>
    <row r="205" spans="1:7">
      <c r="A205" s="19" t="s">
        <v>92</v>
      </c>
      <c r="B205" s="30">
        <v>5</v>
      </c>
      <c r="C205" s="30">
        <v>0</v>
      </c>
      <c r="D205" s="30">
        <v>0</v>
      </c>
      <c r="E205" s="30">
        <v>15</v>
      </c>
      <c r="F205" s="30">
        <v>15</v>
      </c>
      <c r="G205" s="30">
        <v>5</v>
      </c>
    </row>
    <row r="206" spans="1:7">
      <c r="A206" s="19" t="s">
        <v>397</v>
      </c>
      <c r="B206" s="30">
        <v>60</v>
      </c>
      <c r="C206" s="30">
        <v>0</v>
      </c>
      <c r="D206" s="30">
        <v>0</v>
      </c>
      <c r="E206" s="30">
        <v>75</v>
      </c>
      <c r="F206" s="30">
        <v>85</v>
      </c>
      <c r="G206" s="30">
        <v>0</v>
      </c>
    </row>
    <row r="207" spans="1:7">
      <c r="A207" s="19" t="s">
        <v>398</v>
      </c>
      <c r="B207" s="30">
        <v>25</v>
      </c>
      <c r="C207" s="30">
        <v>0</v>
      </c>
      <c r="D207" s="30">
        <v>5</v>
      </c>
      <c r="E207" s="30">
        <v>35</v>
      </c>
      <c r="F207" s="30">
        <v>40</v>
      </c>
      <c r="G207" s="30">
        <v>5</v>
      </c>
    </row>
    <row r="208" spans="1:7">
      <c r="A208" s="19" t="s">
        <v>58</v>
      </c>
      <c r="B208" s="30">
        <v>75</v>
      </c>
      <c r="C208" s="30">
        <v>5</v>
      </c>
      <c r="D208" s="30">
        <v>5</v>
      </c>
      <c r="E208" s="30">
        <v>150</v>
      </c>
      <c r="F208" s="30">
        <v>80</v>
      </c>
      <c r="G208" s="30">
        <v>0</v>
      </c>
    </row>
    <row r="209" spans="1:7">
      <c r="A209" s="19" t="s">
        <v>399</v>
      </c>
      <c r="B209" s="30">
        <v>15</v>
      </c>
      <c r="C209" s="30">
        <v>0</v>
      </c>
      <c r="D209" s="30">
        <v>5</v>
      </c>
      <c r="E209" s="30">
        <v>40</v>
      </c>
      <c r="F209" s="30">
        <v>20</v>
      </c>
      <c r="G209" s="30">
        <v>5</v>
      </c>
    </row>
    <row r="210" spans="1:7">
      <c r="A210" s="19" t="s">
        <v>400</v>
      </c>
      <c r="B210" s="30">
        <v>55</v>
      </c>
      <c r="C210" s="30">
        <v>10</v>
      </c>
      <c r="D210" s="30">
        <v>5</v>
      </c>
      <c r="E210" s="30">
        <v>250</v>
      </c>
      <c r="F210" s="30">
        <v>110</v>
      </c>
      <c r="G210" s="30">
        <v>0</v>
      </c>
    </row>
    <row r="211" spans="1:7">
      <c r="A211" s="19" t="s">
        <v>401</v>
      </c>
      <c r="B211" s="30">
        <v>20</v>
      </c>
      <c r="C211" s="30">
        <v>0</v>
      </c>
      <c r="D211" s="30">
        <v>0</v>
      </c>
      <c r="E211" s="30">
        <v>45</v>
      </c>
      <c r="F211" s="30">
        <v>15</v>
      </c>
      <c r="G211" s="30">
        <v>0</v>
      </c>
    </row>
    <row r="212" spans="1:7">
      <c r="A212" s="19" t="s">
        <v>536</v>
      </c>
      <c r="B212" s="30">
        <v>45</v>
      </c>
      <c r="C212" s="30">
        <v>5</v>
      </c>
      <c r="D212" s="30">
        <v>0</v>
      </c>
      <c r="E212" s="30">
        <v>40</v>
      </c>
      <c r="F212" s="30">
        <v>20</v>
      </c>
      <c r="G212" s="30">
        <v>5</v>
      </c>
    </row>
    <row r="213" spans="1:7">
      <c r="A213" s="19" t="s">
        <v>402</v>
      </c>
      <c r="B213" s="30">
        <v>10</v>
      </c>
      <c r="C213" s="30">
        <v>0</v>
      </c>
      <c r="D213" s="30">
        <v>0</v>
      </c>
      <c r="E213" s="30">
        <v>5</v>
      </c>
      <c r="F213" s="30">
        <v>20</v>
      </c>
      <c r="G213" s="30">
        <v>0</v>
      </c>
    </row>
    <row r="214" spans="1:7">
      <c r="A214" s="19" t="s">
        <v>73</v>
      </c>
      <c r="B214" s="30">
        <v>25</v>
      </c>
      <c r="C214" s="30">
        <v>0</v>
      </c>
      <c r="D214" s="30">
        <v>5</v>
      </c>
      <c r="E214" s="30">
        <v>30</v>
      </c>
      <c r="F214" s="30">
        <v>30</v>
      </c>
      <c r="G214" s="30">
        <v>0</v>
      </c>
    </row>
    <row r="215" spans="1:7">
      <c r="A215" s="19" t="s">
        <v>403</v>
      </c>
      <c r="B215" s="30">
        <v>15</v>
      </c>
      <c r="C215" s="30">
        <v>5</v>
      </c>
      <c r="D215" s="30">
        <v>0</v>
      </c>
      <c r="E215" s="30">
        <v>25</v>
      </c>
      <c r="F215" s="30">
        <v>25</v>
      </c>
      <c r="G215" s="30">
        <v>5</v>
      </c>
    </row>
    <row r="216" spans="1:7">
      <c r="A216" s="19" t="s">
        <v>404</v>
      </c>
      <c r="B216" s="30">
        <v>10</v>
      </c>
      <c r="C216" s="30">
        <v>5</v>
      </c>
      <c r="D216" s="30">
        <v>0</v>
      </c>
      <c r="E216" s="30">
        <v>20</v>
      </c>
      <c r="F216" s="30">
        <v>15</v>
      </c>
      <c r="G216" s="30">
        <v>0</v>
      </c>
    </row>
    <row r="217" spans="1:7">
      <c r="A217" s="19" t="s">
        <v>405</v>
      </c>
      <c r="B217" s="30">
        <v>50</v>
      </c>
      <c r="C217" s="30">
        <v>5</v>
      </c>
      <c r="D217" s="30">
        <v>0</v>
      </c>
      <c r="E217" s="30">
        <v>90</v>
      </c>
      <c r="F217" s="30">
        <v>75</v>
      </c>
      <c r="G217" s="30">
        <v>5</v>
      </c>
    </row>
    <row r="218" spans="1:7">
      <c r="A218" s="19" t="s">
        <v>406</v>
      </c>
      <c r="B218" s="30">
        <v>25</v>
      </c>
      <c r="C218" s="30">
        <v>0</v>
      </c>
      <c r="D218" s="30">
        <v>0</v>
      </c>
      <c r="E218" s="30">
        <v>25</v>
      </c>
      <c r="F218" s="30">
        <v>20</v>
      </c>
      <c r="G218" s="30">
        <v>0</v>
      </c>
    </row>
    <row r="219" spans="1:7">
      <c r="A219" s="19" t="s">
        <v>407</v>
      </c>
      <c r="B219" s="30">
        <v>20</v>
      </c>
      <c r="C219" s="30">
        <v>0</v>
      </c>
      <c r="D219" s="30">
        <v>5</v>
      </c>
      <c r="E219" s="30">
        <v>45</v>
      </c>
      <c r="F219" s="30">
        <v>40</v>
      </c>
      <c r="G219" s="30">
        <v>0</v>
      </c>
    </row>
    <row r="220" spans="1:7">
      <c r="A220" s="19" t="s">
        <v>408</v>
      </c>
      <c r="B220" s="30">
        <v>20</v>
      </c>
      <c r="C220" s="30">
        <v>0</v>
      </c>
      <c r="D220" s="30">
        <v>0</v>
      </c>
      <c r="E220" s="30">
        <v>30</v>
      </c>
      <c r="F220" s="30">
        <v>20</v>
      </c>
      <c r="G220" s="30">
        <v>0</v>
      </c>
    </row>
    <row r="221" spans="1:7">
      <c r="A221" s="19" t="s">
        <v>409</v>
      </c>
      <c r="B221" s="30">
        <v>25</v>
      </c>
      <c r="C221" s="30">
        <v>0</v>
      </c>
      <c r="D221" s="30">
        <v>0</v>
      </c>
      <c r="E221" s="30">
        <v>15</v>
      </c>
      <c r="F221" s="30">
        <v>30</v>
      </c>
      <c r="G221" s="30">
        <v>0</v>
      </c>
    </row>
    <row r="222" spans="1:7">
      <c r="A222" s="19" t="s">
        <v>410</v>
      </c>
      <c r="B222" s="30">
        <v>60</v>
      </c>
      <c r="C222" s="30">
        <v>5</v>
      </c>
      <c r="D222" s="30">
        <v>5</v>
      </c>
      <c r="E222" s="30">
        <v>105</v>
      </c>
      <c r="F222" s="30">
        <v>75</v>
      </c>
      <c r="G222" s="30">
        <v>5</v>
      </c>
    </row>
    <row r="223" spans="1:7">
      <c r="A223" s="19" t="s">
        <v>411</v>
      </c>
      <c r="B223" s="30">
        <v>55</v>
      </c>
      <c r="C223" s="30">
        <v>5</v>
      </c>
      <c r="D223" s="30">
        <v>0</v>
      </c>
      <c r="E223" s="30">
        <v>100</v>
      </c>
      <c r="F223" s="30">
        <v>70</v>
      </c>
      <c r="G223" s="30">
        <v>0</v>
      </c>
    </row>
    <row r="224" spans="1:7">
      <c r="A224" s="19" t="s">
        <v>412</v>
      </c>
      <c r="B224" s="30">
        <v>30</v>
      </c>
      <c r="C224" s="30">
        <v>5</v>
      </c>
      <c r="D224" s="30">
        <v>0</v>
      </c>
      <c r="E224" s="30">
        <v>75</v>
      </c>
      <c r="F224" s="30">
        <v>40</v>
      </c>
      <c r="G224" s="30">
        <v>0</v>
      </c>
    </row>
    <row r="225" spans="1:7">
      <c r="A225" s="19" t="s">
        <v>413</v>
      </c>
      <c r="B225" s="30">
        <v>20</v>
      </c>
      <c r="C225" s="30">
        <v>0</v>
      </c>
      <c r="D225" s="30">
        <v>0</v>
      </c>
      <c r="E225" s="30">
        <v>15</v>
      </c>
      <c r="F225" s="30">
        <v>15</v>
      </c>
      <c r="G225" s="30">
        <v>0</v>
      </c>
    </row>
    <row r="226" spans="1:7">
      <c r="A226" s="19" t="s">
        <v>414</v>
      </c>
      <c r="B226" s="30">
        <v>30</v>
      </c>
      <c r="C226" s="30">
        <v>0</v>
      </c>
      <c r="D226" s="30">
        <v>0</v>
      </c>
      <c r="E226" s="30">
        <v>40</v>
      </c>
      <c r="F226" s="30">
        <v>25</v>
      </c>
      <c r="G226" s="30">
        <v>0</v>
      </c>
    </row>
    <row r="227" spans="1:7">
      <c r="A227" s="19" t="s">
        <v>415</v>
      </c>
      <c r="B227" s="30">
        <v>180</v>
      </c>
      <c r="C227" s="30">
        <v>5</v>
      </c>
      <c r="D227" s="30">
        <v>10</v>
      </c>
      <c r="E227" s="30">
        <v>205</v>
      </c>
      <c r="F227" s="30">
        <v>235</v>
      </c>
      <c r="G227" s="30">
        <v>30</v>
      </c>
    </row>
    <row r="228" spans="1:7">
      <c r="A228" s="19" t="s">
        <v>416</v>
      </c>
      <c r="B228" s="30">
        <v>60</v>
      </c>
      <c r="C228" s="30">
        <v>10</v>
      </c>
      <c r="D228" s="30">
        <v>5</v>
      </c>
      <c r="E228" s="30">
        <v>70</v>
      </c>
      <c r="F228" s="30">
        <v>80</v>
      </c>
      <c r="G228" s="30">
        <v>5</v>
      </c>
    </row>
    <row r="229" spans="1:7">
      <c r="A229" s="19" t="s">
        <v>417</v>
      </c>
      <c r="B229" s="30">
        <v>35</v>
      </c>
      <c r="C229" s="30">
        <v>5</v>
      </c>
      <c r="D229" s="30">
        <v>0</v>
      </c>
      <c r="E229" s="30">
        <v>80</v>
      </c>
      <c r="F229" s="30">
        <v>45</v>
      </c>
      <c r="G229" s="30">
        <v>0</v>
      </c>
    </row>
    <row r="230" spans="1:7">
      <c r="A230" s="19" t="s">
        <v>418</v>
      </c>
      <c r="B230" s="30">
        <v>50</v>
      </c>
      <c r="C230" s="30">
        <v>5</v>
      </c>
      <c r="D230" s="30">
        <v>5</v>
      </c>
      <c r="E230" s="30">
        <v>130</v>
      </c>
      <c r="F230" s="30">
        <v>60</v>
      </c>
      <c r="G230" s="30">
        <v>5</v>
      </c>
    </row>
    <row r="231" spans="1:7">
      <c r="A231" s="19" t="s">
        <v>419</v>
      </c>
      <c r="B231" s="30">
        <v>10</v>
      </c>
      <c r="C231" s="30">
        <v>0</v>
      </c>
      <c r="D231" s="30">
        <v>0</v>
      </c>
      <c r="E231" s="30">
        <v>30</v>
      </c>
      <c r="F231" s="30">
        <v>25</v>
      </c>
      <c r="G231" s="30">
        <v>5</v>
      </c>
    </row>
    <row r="232" spans="1:7">
      <c r="A232" s="19" t="s">
        <v>60</v>
      </c>
      <c r="B232" s="30">
        <v>5</v>
      </c>
      <c r="C232" s="30">
        <v>5</v>
      </c>
      <c r="D232" s="30">
        <v>5</v>
      </c>
      <c r="E232" s="30">
        <v>15</v>
      </c>
      <c r="F232" s="30">
        <v>15</v>
      </c>
      <c r="G232" s="30">
        <v>0</v>
      </c>
    </row>
    <row r="233" spans="1:7">
      <c r="A233" s="19" t="s">
        <v>420</v>
      </c>
      <c r="B233" s="30">
        <v>25</v>
      </c>
      <c r="C233" s="30">
        <v>0</v>
      </c>
      <c r="D233" s="30">
        <v>5</v>
      </c>
      <c r="E233" s="30">
        <v>50</v>
      </c>
      <c r="F233" s="30">
        <v>25</v>
      </c>
      <c r="G233" s="30">
        <v>0</v>
      </c>
    </row>
    <row r="234" spans="1:7">
      <c r="A234" s="19" t="s">
        <v>71</v>
      </c>
      <c r="B234" s="30">
        <v>0</v>
      </c>
      <c r="C234" s="30">
        <v>5</v>
      </c>
      <c r="D234" s="30">
        <v>0</v>
      </c>
      <c r="E234" s="30">
        <v>5</v>
      </c>
      <c r="F234" s="30">
        <v>5</v>
      </c>
      <c r="G234" s="30">
        <v>0</v>
      </c>
    </row>
    <row r="235" spans="1:7">
      <c r="A235" s="19" t="s">
        <v>421</v>
      </c>
      <c r="B235" s="30">
        <v>40</v>
      </c>
      <c r="C235" s="30">
        <v>0</v>
      </c>
      <c r="D235" s="30">
        <v>0</v>
      </c>
      <c r="E235" s="30">
        <v>125</v>
      </c>
      <c r="F235" s="30">
        <v>30</v>
      </c>
      <c r="G235" s="30">
        <v>0</v>
      </c>
    </row>
    <row r="236" spans="1:7">
      <c r="A236" s="19" t="s">
        <v>422</v>
      </c>
      <c r="B236" s="30">
        <v>20</v>
      </c>
      <c r="C236" s="30">
        <v>5</v>
      </c>
      <c r="D236" s="30">
        <v>5</v>
      </c>
      <c r="E236" s="30">
        <v>20</v>
      </c>
      <c r="F236" s="30">
        <v>20</v>
      </c>
      <c r="G236" s="30">
        <v>5</v>
      </c>
    </row>
    <row r="237" spans="1:7">
      <c r="A237" s="19" t="s">
        <v>70</v>
      </c>
      <c r="B237" s="30">
        <v>10</v>
      </c>
      <c r="C237" s="30">
        <v>0</v>
      </c>
      <c r="D237" s="30">
        <v>0</v>
      </c>
      <c r="E237" s="30">
        <v>20</v>
      </c>
      <c r="F237" s="30">
        <v>10</v>
      </c>
      <c r="G237" s="30">
        <v>5</v>
      </c>
    </row>
    <row r="238" spans="1:7">
      <c r="A238" s="19" t="s">
        <v>423</v>
      </c>
      <c r="B238" s="30">
        <v>45</v>
      </c>
      <c r="C238" s="30">
        <v>5</v>
      </c>
      <c r="D238" s="30">
        <v>0</v>
      </c>
      <c r="E238" s="30">
        <v>30</v>
      </c>
      <c r="F238" s="30">
        <v>35</v>
      </c>
      <c r="G238" s="30">
        <v>5</v>
      </c>
    </row>
    <row r="239" spans="1:7">
      <c r="A239" s="19" t="s">
        <v>424</v>
      </c>
      <c r="B239" s="30">
        <v>25</v>
      </c>
      <c r="C239" s="30">
        <v>0</v>
      </c>
      <c r="D239" s="30">
        <v>0</v>
      </c>
      <c r="E239" s="30">
        <v>75</v>
      </c>
      <c r="F239" s="30">
        <v>50</v>
      </c>
      <c r="G239" s="30">
        <v>0</v>
      </c>
    </row>
    <row r="240" spans="1:7">
      <c r="A240" s="19" t="s">
        <v>425</v>
      </c>
      <c r="B240" s="30">
        <v>45</v>
      </c>
      <c r="C240" s="30">
        <v>5</v>
      </c>
      <c r="D240" s="30">
        <v>0</v>
      </c>
      <c r="E240" s="30">
        <v>65</v>
      </c>
      <c r="F240" s="30">
        <v>45</v>
      </c>
      <c r="G240" s="30">
        <v>5</v>
      </c>
    </row>
    <row r="241" spans="1:7">
      <c r="A241" s="19" t="s">
        <v>426</v>
      </c>
      <c r="B241" s="30">
        <v>35</v>
      </c>
      <c r="C241" s="30">
        <v>0</v>
      </c>
      <c r="D241" s="30">
        <v>5</v>
      </c>
      <c r="E241" s="30">
        <v>70</v>
      </c>
      <c r="F241" s="30">
        <v>45</v>
      </c>
      <c r="G241" s="30">
        <v>0</v>
      </c>
    </row>
    <row r="242" spans="1:7">
      <c r="A242" s="19" t="s">
        <v>427</v>
      </c>
      <c r="B242" s="30">
        <v>30</v>
      </c>
      <c r="C242" s="30">
        <v>0</v>
      </c>
      <c r="D242" s="30">
        <v>0</v>
      </c>
      <c r="E242" s="30">
        <v>25</v>
      </c>
      <c r="F242" s="30">
        <v>25</v>
      </c>
      <c r="G242" s="30">
        <v>5</v>
      </c>
    </row>
    <row r="243" spans="1:7">
      <c r="A243" s="19" t="s">
        <v>428</v>
      </c>
      <c r="B243" s="30">
        <v>25</v>
      </c>
      <c r="C243" s="30">
        <v>0</v>
      </c>
      <c r="D243" s="30">
        <v>5</v>
      </c>
      <c r="E243" s="30">
        <v>50</v>
      </c>
      <c r="F243" s="30">
        <v>25</v>
      </c>
      <c r="G243" s="30">
        <v>0</v>
      </c>
    </row>
    <row r="244" spans="1:7">
      <c r="A244" s="19" t="s">
        <v>109</v>
      </c>
      <c r="B244" s="30">
        <v>30</v>
      </c>
      <c r="C244" s="30">
        <v>0</v>
      </c>
      <c r="D244" s="30">
        <v>0</v>
      </c>
      <c r="E244" s="30">
        <v>195</v>
      </c>
      <c r="F244" s="30">
        <v>45</v>
      </c>
      <c r="G244" s="30">
        <v>0</v>
      </c>
    </row>
    <row r="245" spans="1:7">
      <c r="A245" s="19" t="s">
        <v>429</v>
      </c>
      <c r="B245" s="30">
        <v>55</v>
      </c>
      <c r="C245" s="30">
        <v>0</v>
      </c>
      <c r="D245" s="30">
        <v>5</v>
      </c>
      <c r="E245" s="30">
        <v>190</v>
      </c>
      <c r="F245" s="30">
        <v>100</v>
      </c>
      <c r="G245" s="30">
        <v>0</v>
      </c>
    </row>
    <row r="246" spans="1:7">
      <c r="A246" s="19" t="s">
        <v>43</v>
      </c>
      <c r="B246" s="30">
        <v>10</v>
      </c>
      <c r="C246" s="30">
        <v>0</v>
      </c>
      <c r="D246" s="30">
        <v>5</v>
      </c>
      <c r="E246" s="30">
        <v>10</v>
      </c>
      <c r="F246" s="30">
        <v>10</v>
      </c>
      <c r="G246" s="30">
        <v>0</v>
      </c>
    </row>
    <row r="247" spans="1:7">
      <c r="A247" s="19" t="s">
        <v>430</v>
      </c>
      <c r="B247" s="30">
        <v>10</v>
      </c>
      <c r="C247" s="30">
        <v>5</v>
      </c>
      <c r="D247" s="30">
        <v>0</v>
      </c>
      <c r="E247" s="30">
        <v>30</v>
      </c>
      <c r="F247" s="30">
        <v>20</v>
      </c>
      <c r="G247" s="30">
        <v>0</v>
      </c>
    </row>
    <row r="248" spans="1:7">
      <c r="A248" s="19" t="s">
        <v>431</v>
      </c>
      <c r="B248" s="30">
        <v>55</v>
      </c>
      <c r="C248" s="30">
        <v>0</v>
      </c>
      <c r="D248" s="30">
        <v>0</v>
      </c>
      <c r="E248" s="30">
        <v>95</v>
      </c>
      <c r="F248" s="30">
        <v>80</v>
      </c>
      <c r="G248" s="30">
        <v>0</v>
      </c>
    </row>
    <row r="249" spans="1:7">
      <c r="A249" s="19" t="s">
        <v>432</v>
      </c>
      <c r="B249" s="30">
        <v>20</v>
      </c>
      <c r="C249" s="30">
        <v>0</v>
      </c>
      <c r="D249" s="30">
        <v>0</v>
      </c>
      <c r="E249" s="30">
        <v>35</v>
      </c>
      <c r="F249" s="30">
        <v>35</v>
      </c>
      <c r="G249" s="30">
        <v>0</v>
      </c>
    </row>
    <row r="250" spans="1:7">
      <c r="A250" s="19" t="s">
        <v>98</v>
      </c>
      <c r="B250" s="30">
        <v>10</v>
      </c>
      <c r="C250" s="30">
        <v>5</v>
      </c>
      <c r="D250" s="30">
        <v>0</v>
      </c>
      <c r="E250" s="30">
        <v>35</v>
      </c>
      <c r="F250" s="30">
        <v>25</v>
      </c>
      <c r="G250" s="30">
        <v>0</v>
      </c>
    </row>
    <row r="251" spans="1:7">
      <c r="A251" s="19" t="s">
        <v>433</v>
      </c>
      <c r="B251" s="30">
        <v>10</v>
      </c>
      <c r="C251" s="30">
        <v>0</v>
      </c>
      <c r="D251" s="30">
        <v>0</v>
      </c>
      <c r="E251" s="30">
        <v>30</v>
      </c>
      <c r="F251" s="30">
        <v>25</v>
      </c>
      <c r="G251" s="30">
        <v>5</v>
      </c>
    </row>
    <row r="252" spans="1:7">
      <c r="A252" s="19" t="s">
        <v>434</v>
      </c>
      <c r="B252" s="30">
        <v>145</v>
      </c>
      <c r="C252" s="30">
        <v>5</v>
      </c>
      <c r="D252" s="30">
        <v>5</v>
      </c>
      <c r="E252" s="30">
        <v>250</v>
      </c>
      <c r="F252" s="30">
        <v>235</v>
      </c>
      <c r="G252" s="30">
        <v>0</v>
      </c>
    </row>
    <row r="253" spans="1:7">
      <c r="A253" s="19" t="s">
        <v>435</v>
      </c>
      <c r="B253" s="30">
        <v>20</v>
      </c>
      <c r="C253" s="30">
        <v>0</v>
      </c>
      <c r="D253" s="30">
        <v>5</v>
      </c>
      <c r="E253" s="30">
        <v>40</v>
      </c>
      <c r="F253" s="30">
        <v>30</v>
      </c>
      <c r="G253" s="30">
        <v>5</v>
      </c>
    </row>
    <row r="254" spans="1:7">
      <c r="A254" s="19" t="s">
        <v>55</v>
      </c>
      <c r="B254" s="30">
        <v>30</v>
      </c>
      <c r="C254" s="30">
        <v>5</v>
      </c>
      <c r="D254" s="30">
        <v>0</v>
      </c>
      <c r="E254" s="30">
        <v>25</v>
      </c>
      <c r="F254" s="30">
        <v>25</v>
      </c>
      <c r="G254" s="30">
        <v>5</v>
      </c>
    </row>
    <row r="255" spans="1:7">
      <c r="A255" s="19" t="s">
        <v>436</v>
      </c>
      <c r="B255" s="30">
        <v>10</v>
      </c>
      <c r="C255" s="30">
        <v>0</v>
      </c>
      <c r="D255" s="30">
        <v>0</v>
      </c>
      <c r="E255" s="30">
        <v>25</v>
      </c>
      <c r="F255" s="30">
        <v>15</v>
      </c>
      <c r="G255" s="30">
        <v>0</v>
      </c>
    </row>
    <row r="256" spans="1:7">
      <c r="A256" s="19" t="s">
        <v>437</v>
      </c>
      <c r="B256" s="30">
        <v>35</v>
      </c>
      <c r="C256" s="30">
        <v>0</v>
      </c>
      <c r="D256" s="30">
        <v>0</v>
      </c>
      <c r="E256" s="30">
        <v>35</v>
      </c>
      <c r="F256" s="30">
        <v>35</v>
      </c>
      <c r="G256" s="30">
        <v>5</v>
      </c>
    </row>
    <row r="257" spans="1:7">
      <c r="A257" s="19" t="s">
        <v>89</v>
      </c>
      <c r="B257" s="30">
        <v>20</v>
      </c>
      <c r="C257" s="30">
        <v>0</v>
      </c>
      <c r="D257" s="30">
        <v>5</v>
      </c>
      <c r="E257" s="30">
        <v>85</v>
      </c>
      <c r="F257" s="30">
        <v>25</v>
      </c>
      <c r="G257" s="30">
        <v>10</v>
      </c>
    </row>
    <row r="258" spans="1:7">
      <c r="A258" s="19" t="s">
        <v>438</v>
      </c>
      <c r="B258" s="30">
        <v>15</v>
      </c>
      <c r="C258" s="30">
        <v>5</v>
      </c>
      <c r="D258" s="30">
        <v>5</v>
      </c>
      <c r="E258" s="30">
        <v>60</v>
      </c>
      <c r="F258" s="30">
        <v>40</v>
      </c>
      <c r="G258" s="30">
        <v>0</v>
      </c>
    </row>
    <row r="259" spans="1:7">
      <c r="A259" s="19" t="s">
        <v>439</v>
      </c>
      <c r="B259" s="30">
        <v>15</v>
      </c>
      <c r="C259" s="30">
        <v>0</v>
      </c>
      <c r="D259" s="30">
        <v>0</v>
      </c>
      <c r="E259" s="30">
        <v>65</v>
      </c>
      <c r="F259" s="30">
        <v>45</v>
      </c>
      <c r="G259" s="30">
        <v>0</v>
      </c>
    </row>
    <row r="260" spans="1:7">
      <c r="A260" s="19" t="s">
        <v>440</v>
      </c>
      <c r="B260" s="30">
        <v>45</v>
      </c>
      <c r="C260" s="30">
        <v>0</v>
      </c>
      <c r="D260" s="30">
        <v>5</v>
      </c>
      <c r="E260" s="30">
        <v>70</v>
      </c>
      <c r="F260" s="30">
        <v>50</v>
      </c>
      <c r="G260" s="30">
        <v>5</v>
      </c>
    </row>
    <row r="261" spans="1:7">
      <c r="A261" s="19" t="s">
        <v>441</v>
      </c>
      <c r="B261" s="30">
        <v>15</v>
      </c>
      <c r="C261" s="30">
        <v>0</v>
      </c>
      <c r="D261" s="30">
        <v>0</v>
      </c>
      <c r="E261" s="30">
        <v>75</v>
      </c>
      <c r="F261" s="30">
        <v>20</v>
      </c>
      <c r="G261" s="30">
        <v>0</v>
      </c>
    </row>
    <row r="262" spans="1:7">
      <c r="A262" s="19" t="s">
        <v>40</v>
      </c>
      <c r="B262" s="30">
        <v>10</v>
      </c>
      <c r="C262" s="30">
        <v>0</v>
      </c>
      <c r="D262" s="30">
        <v>0</v>
      </c>
      <c r="E262" s="30">
        <v>15</v>
      </c>
      <c r="F262" s="30">
        <v>25</v>
      </c>
      <c r="G262" s="30">
        <v>0</v>
      </c>
    </row>
    <row r="263" spans="1:7">
      <c r="A263" s="19" t="s">
        <v>442</v>
      </c>
      <c r="B263" s="30">
        <v>45</v>
      </c>
      <c r="C263" s="30">
        <v>5</v>
      </c>
      <c r="D263" s="30">
        <v>5</v>
      </c>
      <c r="E263" s="30">
        <v>135</v>
      </c>
      <c r="F263" s="30">
        <v>70</v>
      </c>
      <c r="G263" s="30">
        <v>5</v>
      </c>
    </row>
    <row r="264" spans="1:7">
      <c r="A264" s="19" t="s">
        <v>443</v>
      </c>
      <c r="B264" s="30">
        <v>30</v>
      </c>
      <c r="C264" s="30">
        <v>5</v>
      </c>
      <c r="D264" s="30">
        <v>5</v>
      </c>
      <c r="E264" s="30">
        <v>55</v>
      </c>
      <c r="F264" s="30">
        <v>25</v>
      </c>
      <c r="G264" s="30">
        <v>0</v>
      </c>
    </row>
    <row r="265" spans="1:7">
      <c r="A265" s="19" t="s">
        <v>444</v>
      </c>
      <c r="B265" s="30">
        <v>35</v>
      </c>
      <c r="C265" s="30">
        <v>0</v>
      </c>
      <c r="D265" s="30">
        <v>5</v>
      </c>
      <c r="E265" s="30">
        <v>30</v>
      </c>
      <c r="F265" s="30">
        <v>35</v>
      </c>
      <c r="G265" s="30">
        <v>0</v>
      </c>
    </row>
    <row r="266" spans="1:7">
      <c r="A266" s="19" t="s">
        <v>445</v>
      </c>
      <c r="B266" s="30">
        <v>30</v>
      </c>
      <c r="C266" s="30">
        <v>0</v>
      </c>
      <c r="D266" s="30">
        <v>5</v>
      </c>
      <c r="E266" s="30">
        <v>60</v>
      </c>
      <c r="F266" s="30">
        <v>45</v>
      </c>
      <c r="G266" s="30">
        <v>0</v>
      </c>
    </row>
    <row r="267" spans="1:7">
      <c r="A267" s="19" t="s">
        <v>446</v>
      </c>
      <c r="B267" s="30">
        <v>55</v>
      </c>
      <c r="C267" s="30">
        <v>5</v>
      </c>
      <c r="D267" s="30">
        <v>5</v>
      </c>
      <c r="E267" s="30">
        <v>80</v>
      </c>
      <c r="F267" s="30">
        <v>70</v>
      </c>
      <c r="G267" s="30">
        <v>5</v>
      </c>
    </row>
    <row r="268" spans="1:7">
      <c r="A268" s="19" t="s">
        <v>100</v>
      </c>
      <c r="B268" s="30">
        <v>115</v>
      </c>
      <c r="C268" s="30">
        <v>25</v>
      </c>
      <c r="D268" s="30">
        <v>5</v>
      </c>
      <c r="E268" s="30">
        <v>215</v>
      </c>
      <c r="F268" s="30">
        <v>135</v>
      </c>
      <c r="G268" s="30">
        <v>15</v>
      </c>
    </row>
    <row r="269" spans="1:7">
      <c r="A269" s="19" t="s">
        <v>447</v>
      </c>
      <c r="B269" s="30">
        <v>5</v>
      </c>
      <c r="C269" s="30">
        <v>0</v>
      </c>
      <c r="D269" s="30">
        <v>0</v>
      </c>
      <c r="E269" s="30">
        <v>5</v>
      </c>
      <c r="F269" s="30">
        <v>5</v>
      </c>
      <c r="G269" s="30">
        <v>0</v>
      </c>
    </row>
    <row r="270" spans="1:7">
      <c r="A270" s="19" t="s">
        <v>448</v>
      </c>
      <c r="B270" s="30">
        <v>80</v>
      </c>
      <c r="C270" s="30">
        <v>10</v>
      </c>
      <c r="D270" s="30">
        <v>5</v>
      </c>
      <c r="E270" s="30">
        <v>110</v>
      </c>
      <c r="F270" s="30">
        <v>75</v>
      </c>
      <c r="G270" s="30">
        <v>20</v>
      </c>
    </row>
    <row r="271" spans="1:7">
      <c r="A271" s="19" t="s">
        <v>449</v>
      </c>
      <c r="B271" s="30">
        <v>15</v>
      </c>
      <c r="C271" s="30">
        <v>5</v>
      </c>
      <c r="D271" s="30">
        <v>0</v>
      </c>
      <c r="E271" s="30">
        <v>140</v>
      </c>
      <c r="F271" s="30">
        <v>30</v>
      </c>
      <c r="G271" s="30">
        <v>0</v>
      </c>
    </row>
    <row r="272" spans="1:7">
      <c r="A272" s="19" t="s">
        <v>450</v>
      </c>
      <c r="B272" s="30">
        <v>30</v>
      </c>
      <c r="C272" s="30">
        <v>0</v>
      </c>
      <c r="D272" s="30">
        <v>0</v>
      </c>
      <c r="E272" s="30">
        <v>125</v>
      </c>
      <c r="F272" s="30">
        <v>45</v>
      </c>
      <c r="G272" s="30">
        <v>5</v>
      </c>
    </row>
    <row r="273" spans="1:7">
      <c r="A273" s="19" t="s">
        <v>451</v>
      </c>
      <c r="B273" s="30">
        <v>150</v>
      </c>
      <c r="C273" s="30">
        <v>20</v>
      </c>
      <c r="D273" s="30">
        <v>5</v>
      </c>
      <c r="E273" s="30">
        <v>195</v>
      </c>
      <c r="F273" s="30">
        <v>185</v>
      </c>
      <c r="G273" s="30">
        <v>20</v>
      </c>
    </row>
    <row r="274" spans="1:7">
      <c r="A274" s="19" t="s">
        <v>79</v>
      </c>
      <c r="B274" s="30">
        <v>25</v>
      </c>
      <c r="C274" s="30">
        <v>0</v>
      </c>
      <c r="D274" s="30">
        <v>0</v>
      </c>
      <c r="E274" s="30">
        <v>25</v>
      </c>
      <c r="F274" s="30">
        <v>15</v>
      </c>
      <c r="G274" s="30">
        <v>0</v>
      </c>
    </row>
    <row r="275" spans="1:7">
      <c r="A275" s="19" t="s">
        <v>111</v>
      </c>
      <c r="B275" s="30">
        <v>70</v>
      </c>
      <c r="C275" s="30">
        <v>0</v>
      </c>
      <c r="D275" s="30">
        <v>5</v>
      </c>
      <c r="E275" s="30">
        <v>195</v>
      </c>
      <c r="F275" s="30">
        <v>65</v>
      </c>
      <c r="G275" s="30">
        <v>10</v>
      </c>
    </row>
    <row r="276" spans="1:7">
      <c r="A276" s="19" t="s">
        <v>452</v>
      </c>
      <c r="B276" s="30">
        <v>15</v>
      </c>
      <c r="C276" s="30">
        <v>0</v>
      </c>
      <c r="D276" s="30">
        <v>0</v>
      </c>
      <c r="E276" s="30">
        <v>30</v>
      </c>
      <c r="F276" s="30">
        <v>30</v>
      </c>
      <c r="G276" s="30">
        <v>0</v>
      </c>
    </row>
    <row r="277" spans="1:7">
      <c r="A277" s="19" t="s">
        <v>453</v>
      </c>
      <c r="B277" s="30">
        <v>55</v>
      </c>
      <c r="C277" s="30">
        <v>0</v>
      </c>
      <c r="D277" s="30">
        <v>5</v>
      </c>
      <c r="E277" s="30">
        <v>145</v>
      </c>
      <c r="F277" s="30">
        <v>75</v>
      </c>
      <c r="G277" s="30">
        <v>10</v>
      </c>
    </row>
    <row r="278" spans="1:7">
      <c r="A278" s="19" t="s">
        <v>454</v>
      </c>
      <c r="B278" s="30">
        <v>50</v>
      </c>
      <c r="C278" s="30">
        <v>0</v>
      </c>
      <c r="D278" s="30">
        <v>0</v>
      </c>
      <c r="E278" s="30">
        <v>40</v>
      </c>
      <c r="F278" s="30">
        <v>40</v>
      </c>
      <c r="G278" s="30">
        <v>10</v>
      </c>
    </row>
    <row r="279" spans="1:7">
      <c r="A279" s="19" t="s">
        <v>455</v>
      </c>
      <c r="B279" s="30">
        <v>15</v>
      </c>
      <c r="C279" s="30">
        <v>0</v>
      </c>
      <c r="D279" s="30">
        <v>0</v>
      </c>
      <c r="E279" s="30">
        <v>10</v>
      </c>
      <c r="F279" s="30">
        <v>15</v>
      </c>
      <c r="G279" s="30">
        <v>0</v>
      </c>
    </row>
    <row r="280" spans="1:7">
      <c r="A280" s="19" t="s">
        <v>456</v>
      </c>
      <c r="B280" s="30">
        <v>25</v>
      </c>
      <c r="C280" s="30">
        <v>0</v>
      </c>
      <c r="D280" s="30">
        <v>5</v>
      </c>
      <c r="E280" s="30">
        <v>55</v>
      </c>
      <c r="F280" s="30">
        <v>55</v>
      </c>
      <c r="G280" s="30">
        <v>0</v>
      </c>
    </row>
    <row r="281" spans="1:7">
      <c r="A281" s="19" t="s">
        <v>457</v>
      </c>
      <c r="B281" s="30">
        <v>40</v>
      </c>
      <c r="C281" s="30">
        <v>5</v>
      </c>
      <c r="D281" s="30">
        <v>0</v>
      </c>
      <c r="E281" s="30">
        <v>60</v>
      </c>
      <c r="F281" s="30">
        <v>45</v>
      </c>
      <c r="G281" s="30">
        <v>0</v>
      </c>
    </row>
    <row r="282" spans="1:7">
      <c r="A282" s="19" t="s">
        <v>458</v>
      </c>
      <c r="B282" s="30">
        <v>35</v>
      </c>
      <c r="C282" s="30">
        <v>0</v>
      </c>
      <c r="D282" s="30">
        <v>5</v>
      </c>
      <c r="E282" s="30">
        <v>40</v>
      </c>
      <c r="F282" s="30">
        <v>45</v>
      </c>
      <c r="G282" s="30">
        <v>5</v>
      </c>
    </row>
    <row r="283" spans="1:7">
      <c r="A283" s="19" t="s">
        <v>459</v>
      </c>
      <c r="B283" s="30">
        <v>75</v>
      </c>
      <c r="C283" s="30">
        <v>5</v>
      </c>
      <c r="D283" s="30">
        <v>0</v>
      </c>
      <c r="E283" s="30">
        <v>115</v>
      </c>
      <c r="F283" s="30">
        <v>95</v>
      </c>
      <c r="G283" s="30">
        <v>10</v>
      </c>
    </row>
    <row r="284" spans="1:7">
      <c r="A284" s="19" t="s">
        <v>460</v>
      </c>
      <c r="B284" s="30">
        <v>20</v>
      </c>
      <c r="C284" s="30">
        <v>0</v>
      </c>
      <c r="D284" s="30">
        <v>0</v>
      </c>
      <c r="E284" s="30">
        <v>45</v>
      </c>
      <c r="F284" s="30">
        <v>25</v>
      </c>
      <c r="G284" s="30">
        <v>0</v>
      </c>
    </row>
    <row r="285" spans="1:7">
      <c r="A285" s="19" t="s">
        <v>461</v>
      </c>
      <c r="B285" s="30">
        <v>20</v>
      </c>
      <c r="C285" s="30">
        <v>0</v>
      </c>
      <c r="D285" s="30">
        <v>0</v>
      </c>
      <c r="E285" s="30">
        <v>25</v>
      </c>
      <c r="F285" s="30">
        <v>20</v>
      </c>
      <c r="G285" s="30">
        <v>0</v>
      </c>
    </row>
    <row r="286" spans="1:7">
      <c r="A286" s="19" t="s">
        <v>462</v>
      </c>
      <c r="B286" s="30">
        <v>15</v>
      </c>
      <c r="C286" s="30">
        <v>0</v>
      </c>
      <c r="D286" s="30">
        <v>0</v>
      </c>
      <c r="E286" s="30">
        <v>25</v>
      </c>
      <c r="F286" s="30">
        <v>15</v>
      </c>
      <c r="G286" s="30">
        <v>0</v>
      </c>
    </row>
    <row r="287" spans="1:7">
      <c r="A287" s="19" t="s">
        <v>463</v>
      </c>
      <c r="B287" s="30">
        <v>30</v>
      </c>
      <c r="C287" s="30">
        <v>5</v>
      </c>
      <c r="D287" s="30">
        <v>5</v>
      </c>
      <c r="E287" s="30">
        <v>85</v>
      </c>
      <c r="F287" s="30">
        <v>45</v>
      </c>
      <c r="G287" s="30">
        <v>10</v>
      </c>
    </row>
    <row r="288" spans="1:7">
      <c r="A288" s="19" t="s">
        <v>464</v>
      </c>
      <c r="B288" s="30">
        <v>45</v>
      </c>
      <c r="C288" s="30">
        <v>10</v>
      </c>
      <c r="D288" s="30">
        <v>5</v>
      </c>
      <c r="E288" s="30">
        <v>85</v>
      </c>
      <c r="F288" s="30">
        <v>70</v>
      </c>
      <c r="G288" s="30">
        <v>5</v>
      </c>
    </row>
    <row r="289" spans="1:7">
      <c r="A289" s="19" t="s">
        <v>112</v>
      </c>
      <c r="B289" s="30">
        <v>320</v>
      </c>
      <c r="C289" s="30">
        <v>10</v>
      </c>
      <c r="D289" s="30">
        <v>15</v>
      </c>
      <c r="E289" s="30">
        <v>435</v>
      </c>
      <c r="F289" s="30">
        <v>375</v>
      </c>
      <c r="G289" s="30">
        <v>5</v>
      </c>
    </row>
    <row r="290" spans="1:7">
      <c r="A290" s="19" t="s">
        <v>465</v>
      </c>
      <c r="B290" s="30">
        <v>25</v>
      </c>
      <c r="C290" s="30">
        <v>0</v>
      </c>
      <c r="D290" s="30">
        <v>0</v>
      </c>
      <c r="E290" s="30">
        <v>60</v>
      </c>
      <c r="F290" s="30">
        <v>40</v>
      </c>
      <c r="G290" s="30">
        <v>0</v>
      </c>
    </row>
    <row r="291" spans="1:7">
      <c r="A291" s="19" t="s">
        <v>466</v>
      </c>
      <c r="B291" s="30">
        <v>85</v>
      </c>
      <c r="C291" s="30">
        <v>5</v>
      </c>
      <c r="D291" s="30">
        <v>0</v>
      </c>
      <c r="E291" s="30">
        <v>160</v>
      </c>
      <c r="F291" s="30">
        <v>115</v>
      </c>
      <c r="G291" s="30">
        <v>0</v>
      </c>
    </row>
    <row r="292" spans="1:7">
      <c r="A292" s="19" t="s">
        <v>78</v>
      </c>
      <c r="B292" s="30">
        <v>15</v>
      </c>
      <c r="C292" s="30">
        <v>0</v>
      </c>
      <c r="D292" s="30">
        <v>0</v>
      </c>
      <c r="E292" s="30">
        <v>30</v>
      </c>
      <c r="F292" s="30">
        <v>20</v>
      </c>
      <c r="G292" s="30">
        <v>5</v>
      </c>
    </row>
    <row r="293" spans="1:7">
      <c r="A293" s="19" t="s">
        <v>93</v>
      </c>
      <c r="B293" s="30">
        <v>20</v>
      </c>
      <c r="C293" s="30">
        <v>0</v>
      </c>
      <c r="D293" s="30">
        <v>0</v>
      </c>
      <c r="E293" s="30">
        <v>65</v>
      </c>
      <c r="F293" s="30">
        <v>35</v>
      </c>
      <c r="G293" s="30">
        <v>5</v>
      </c>
    </row>
    <row r="294" spans="1:7">
      <c r="A294" s="19" t="s">
        <v>96</v>
      </c>
      <c r="B294" s="30">
        <v>15</v>
      </c>
      <c r="C294" s="30">
        <v>0</v>
      </c>
      <c r="D294" s="30">
        <v>0</v>
      </c>
      <c r="E294" s="30">
        <v>25</v>
      </c>
      <c r="F294" s="30">
        <v>10</v>
      </c>
      <c r="G294" s="30">
        <v>0</v>
      </c>
    </row>
    <row r="295" spans="1:7">
      <c r="A295" s="19" t="s">
        <v>467</v>
      </c>
      <c r="B295" s="30">
        <v>20</v>
      </c>
      <c r="C295" s="30">
        <v>0</v>
      </c>
      <c r="D295" s="30">
        <v>0</v>
      </c>
      <c r="E295" s="30">
        <v>30</v>
      </c>
      <c r="F295" s="30">
        <v>25</v>
      </c>
      <c r="G295" s="30">
        <v>0</v>
      </c>
    </row>
    <row r="296" spans="1:7">
      <c r="A296" s="19" t="s">
        <v>468</v>
      </c>
      <c r="B296" s="30">
        <v>30</v>
      </c>
      <c r="C296" s="30">
        <v>0</v>
      </c>
      <c r="D296" s="30">
        <v>0</v>
      </c>
      <c r="E296" s="30">
        <v>40</v>
      </c>
      <c r="F296" s="30">
        <v>30</v>
      </c>
      <c r="G296" s="30">
        <v>0</v>
      </c>
    </row>
    <row r="297" spans="1:7">
      <c r="A297" s="19" t="s">
        <v>469</v>
      </c>
      <c r="B297" s="30">
        <v>80</v>
      </c>
      <c r="C297" s="30">
        <v>5</v>
      </c>
      <c r="D297" s="30">
        <v>10</v>
      </c>
      <c r="E297" s="30">
        <v>160</v>
      </c>
      <c r="F297" s="30">
        <v>115</v>
      </c>
      <c r="G297" s="30">
        <v>10</v>
      </c>
    </row>
    <row r="298" spans="1:7">
      <c r="A298" s="19" t="s">
        <v>470</v>
      </c>
      <c r="B298" s="30">
        <v>30</v>
      </c>
      <c r="C298" s="30">
        <v>5</v>
      </c>
      <c r="D298" s="30">
        <v>0</v>
      </c>
      <c r="E298" s="30">
        <v>55</v>
      </c>
      <c r="F298" s="30">
        <v>30</v>
      </c>
      <c r="G298" s="30">
        <v>0</v>
      </c>
    </row>
    <row r="299" spans="1:7">
      <c r="A299" s="19" t="s">
        <v>88</v>
      </c>
      <c r="B299" s="30">
        <v>15</v>
      </c>
      <c r="C299" s="30">
        <v>40</v>
      </c>
      <c r="D299" s="30">
        <v>0</v>
      </c>
      <c r="E299" s="30">
        <v>50</v>
      </c>
      <c r="F299" s="30">
        <v>25</v>
      </c>
      <c r="G299" s="30">
        <v>5</v>
      </c>
    </row>
    <row r="300" spans="1:7">
      <c r="A300" s="19" t="s">
        <v>471</v>
      </c>
      <c r="B300" s="30">
        <v>50</v>
      </c>
      <c r="C300" s="30">
        <v>5</v>
      </c>
      <c r="D300" s="30">
        <v>0</v>
      </c>
      <c r="E300" s="30">
        <v>85</v>
      </c>
      <c r="F300" s="30">
        <v>85</v>
      </c>
      <c r="G300" s="30">
        <v>0</v>
      </c>
    </row>
    <row r="301" spans="1:7">
      <c r="A301" s="19" t="s">
        <v>77</v>
      </c>
      <c r="B301" s="30">
        <v>55</v>
      </c>
      <c r="C301" s="30">
        <v>0</v>
      </c>
      <c r="D301" s="30">
        <v>0</v>
      </c>
      <c r="E301" s="30">
        <v>75</v>
      </c>
      <c r="F301" s="30">
        <v>70</v>
      </c>
      <c r="G301" s="30">
        <v>10</v>
      </c>
    </row>
    <row r="302" spans="1:7">
      <c r="A302" s="19" t="s">
        <v>472</v>
      </c>
      <c r="B302" s="30">
        <v>15</v>
      </c>
      <c r="C302" s="30">
        <v>0</v>
      </c>
      <c r="D302" s="30">
        <v>0</v>
      </c>
      <c r="E302" s="30">
        <v>50</v>
      </c>
      <c r="F302" s="30">
        <v>30</v>
      </c>
      <c r="G302" s="30">
        <v>0</v>
      </c>
    </row>
    <row r="303" spans="1:7">
      <c r="A303" s="19" t="s">
        <v>473</v>
      </c>
      <c r="B303" s="30">
        <v>30</v>
      </c>
      <c r="C303" s="30">
        <v>0</v>
      </c>
      <c r="D303" s="30">
        <v>0</v>
      </c>
      <c r="E303" s="30">
        <v>65</v>
      </c>
      <c r="F303" s="30">
        <v>40</v>
      </c>
      <c r="G303" s="30">
        <v>0</v>
      </c>
    </row>
    <row r="304" spans="1:7">
      <c r="A304" s="19" t="s">
        <v>474</v>
      </c>
      <c r="B304" s="30">
        <v>50</v>
      </c>
      <c r="C304" s="30">
        <v>5</v>
      </c>
      <c r="D304" s="30">
        <v>0</v>
      </c>
      <c r="E304" s="30">
        <v>150</v>
      </c>
      <c r="F304" s="30">
        <v>60</v>
      </c>
      <c r="G304" s="30">
        <v>0</v>
      </c>
    </row>
    <row r="305" spans="1:7">
      <c r="A305" s="19" t="s">
        <v>475</v>
      </c>
      <c r="B305" s="30">
        <v>35</v>
      </c>
      <c r="C305" s="30">
        <v>5</v>
      </c>
      <c r="D305" s="30">
        <v>5</v>
      </c>
      <c r="E305" s="30">
        <v>35</v>
      </c>
      <c r="F305" s="30">
        <v>40</v>
      </c>
      <c r="G305" s="30">
        <v>0</v>
      </c>
    </row>
    <row r="306" spans="1:7">
      <c r="A306" s="19" t="s">
        <v>476</v>
      </c>
      <c r="B306" s="30">
        <v>25</v>
      </c>
      <c r="C306" s="30">
        <v>5</v>
      </c>
      <c r="D306" s="30">
        <v>0</v>
      </c>
      <c r="E306" s="30">
        <v>60</v>
      </c>
      <c r="F306" s="30">
        <v>30</v>
      </c>
      <c r="G306" s="30">
        <v>0</v>
      </c>
    </row>
    <row r="307" spans="1:7">
      <c r="A307" s="19" t="s">
        <v>477</v>
      </c>
      <c r="B307" s="30">
        <v>25</v>
      </c>
      <c r="C307" s="30">
        <v>0</v>
      </c>
      <c r="D307" s="30">
        <v>0</v>
      </c>
      <c r="E307" s="30">
        <v>80</v>
      </c>
      <c r="F307" s="30">
        <v>30</v>
      </c>
      <c r="G307" s="30">
        <v>5</v>
      </c>
    </row>
    <row r="308" spans="1:7">
      <c r="A308" s="19" t="s">
        <v>66</v>
      </c>
      <c r="B308" s="30">
        <v>25</v>
      </c>
      <c r="C308" s="30">
        <v>0</v>
      </c>
      <c r="D308" s="30">
        <v>5</v>
      </c>
      <c r="E308" s="30">
        <v>50</v>
      </c>
      <c r="F308" s="30">
        <v>55</v>
      </c>
      <c r="G308" s="30">
        <v>5</v>
      </c>
    </row>
    <row r="309" spans="1:7">
      <c r="A309" s="19" t="s">
        <v>478</v>
      </c>
      <c r="B309" s="30">
        <v>15</v>
      </c>
      <c r="C309" s="30">
        <v>0</v>
      </c>
      <c r="D309" s="30">
        <v>0</v>
      </c>
      <c r="E309" s="30">
        <v>20</v>
      </c>
      <c r="F309" s="30">
        <v>10</v>
      </c>
      <c r="G309" s="30">
        <v>5</v>
      </c>
    </row>
    <row r="310" spans="1:7">
      <c r="A310" s="19" t="s">
        <v>479</v>
      </c>
      <c r="B310" s="30">
        <v>35</v>
      </c>
      <c r="C310" s="30">
        <v>5</v>
      </c>
      <c r="D310" s="30">
        <v>0</v>
      </c>
      <c r="E310" s="30">
        <v>60</v>
      </c>
      <c r="F310" s="30">
        <v>40</v>
      </c>
      <c r="G310" s="30">
        <v>5</v>
      </c>
    </row>
    <row r="311" spans="1:7">
      <c r="A311" s="19" t="s">
        <v>480</v>
      </c>
      <c r="B311" s="30">
        <v>40</v>
      </c>
      <c r="C311" s="30">
        <v>5</v>
      </c>
      <c r="D311" s="30">
        <v>0</v>
      </c>
      <c r="E311" s="30">
        <v>45</v>
      </c>
      <c r="F311" s="30">
        <v>30</v>
      </c>
      <c r="G311" s="30">
        <v>0</v>
      </c>
    </row>
    <row r="312" spans="1:7">
      <c r="A312" s="19" t="s">
        <v>481</v>
      </c>
      <c r="B312" s="30">
        <v>20</v>
      </c>
      <c r="C312" s="30">
        <v>0</v>
      </c>
      <c r="D312" s="30">
        <v>0</v>
      </c>
      <c r="E312" s="30">
        <v>65</v>
      </c>
      <c r="F312" s="30">
        <v>30</v>
      </c>
      <c r="G312" s="30">
        <v>5</v>
      </c>
    </row>
    <row r="313" spans="1:7">
      <c r="A313" s="19" t="s">
        <v>482</v>
      </c>
      <c r="B313" s="30">
        <v>20</v>
      </c>
      <c r="C313" s="30">
        <v>5</v>
      </c>
      <c r="D313" s="30">
        <v>0</v>
      </c>
      <c r="E313" s="30">
        <v>30</v>
      </c>
      <c r="F313" s="30">
        <v>35</v>
      </c>
      <c r="G313" s="30">
        <v>5</v>
      </c>
    </row>
    <row r="314" spans="1:7">
      <c r="A314" s="19" t="s">
        <v>483</v>
      </c>
      <c r="B314" s="30">
        <v>25</v>
      </c>
      <c r="C314" s="30">
        <v>0</v>
      </c>
      <c r="D314" s="30">
        <v>5</v>
      </c>
      <c r="E314" s="30">
        <v>85</v>
      </c>
      <c r="F314" s="30">
        <v>55</v>
      </c>
      <c r="G314" s="30">
        <v>0</v>
      </c>
    </row>
    <row r="315" spans="1:7">
      <c r="A315" s="19" t="s">
        <v>484</v>
      </c>
      <c r="B315" s="30">
        <v>25</v>
      </c>
      <c r="C315" s="30">
        <v>0</v>
      </c>
      <c r="D315" s="30">
        <v>0</v>
      </c>
      <c r="E315" s="30">
        <v>55</v>
      </c>
      <c r="F315" s="30">
        <v>30</v>
      </c>
      <c r="G315" s="30">
        <v>5</v>
      </c>
    </row>
    <row r="316" spans="1:7">
      <c r="A316" s="19" t="s">
        <v>485</v>
      </c>
      <c r="B316" s="30">
        <v>25</v>
      </c>
      <c r="C316" s="30">
        <v>0</v>
      </c>
      <c r="D316" s="30">
        <v>0</v>
      </c>
      <c r="E316" s="30">
        <v>55</v>
      </c>
      <c r="F316" s="30">
        <v>80</v>
      </c>
      <c r="G316" s="30">
        <v>0</v>
      </c>
    </row>
    <row r="317" spans="1:7">
      <c r="A317" s="19" t="s">
        <v>486</v>
      </c>
      <c r="B317" s="30">
        <v>35</v>
      </c>
      <c r="C317" s="30">
        <v>5</v>
      </c>
      <c r="D317" s="30">
        <v>5</v>
      </c>
      <c r="E317" s="30">
        <v>75</v>
      </c>
      <c r="F317" s="30">
        <v>45</v>
      </c>
      <c r="G317" s="30">
        <v>0</v>
      </c>
    </row>
    <row r="318" spans="1:7">
      <c r="A318" s="19" t="s">
        <v>487</v>
      </c>
      <c r="B318" s="30">
        <v>15</v>
      </c>
      <c r="C318" s="30">
        <v>0</v>
      </c>
      <c r="D318" s="30">
        <v>0</v>
      </c>
      <c r="E318" s="30">
        <v>30</v>
      </c>
      <c r="F318" s="30">
        <v>20</v>
      </c>
      <c r="G318" s="30">
        <v>0</v>
      </c>
    </row>
    <row r="319" spans="1:7">
      <c r="A319" s="19" t="s">
        <v>488</v>
      </c>
      <c r="B319" s="30">
        <v>40</v>
      </c>
      <c r="C319" s="30">
        <v>5</v>
      </c>
      <c r="D319" s="30">
        <v>0</v>
      </c>
      <c r="E319" s="30">
        <v>65</v>
      </c>
      <c r="F319" s="30">
        <v>70</v>
      </c>
      <c r="G319" s="30">
        <v>0</v>
      </c>
    </row>
    <row r="320" spans="1:7">
      <c r="A320" s="19" t="s">
        <v>489</v>
      </c>
      <c r="B320" s="30">
        <v>25</v>
      </c>
      <c r="C320" s="30">
        <v>0</v>
      </c>
      <c r="D320" s="30">
        <v>0</v>
      </c>
      <c r="E320" s="30">
        <v>30</v>
      </c>
      <c r="F320" s="30">
        <v>20</v>
      </c>
      <c r="G320" s="30">
        <v>0</v>
      </c>
    </row>
    <row r="321" spans="1:7">
      <c r="A321" s="19" t="s">
        <v>490</v>
      </c>
      <c r="B321" s="30">
        <v>5</v>
      </c>
      <c r="C321" s="30">
        <v>0</v>
      </c>
      <c r="D321" s="30">
        <v>0</v>
      </c>
      <c r="E321" s="30">
        <v>20</v>
      </c>
      <c r="F321" s="30">
        <v>5</v>
      </c>
      <c r="G321" s="30">
        <v>0</v>
      </c>
    </row>
    <row r="322" spans="1:7">
      <c r="A322" s="19" t="s">
        <v>84</v>
      </c>
      <c r="B322" s="30">
        <v>20</v>
      </c>
      <c r="C322" s="30">
        <v>0</v>
      </c>
      <c r="D322" s="30">
        <v>0</v>
      </c>
      <c r="E322" s="30">
        <v>15</v>
      </c>
      <c r="F322" s="30">
        <v>10</v>
      </c>
      <c r="G322" s="30">
        <v>5</v>
      </c>
    </row>
    <row r="323" spans="1:7">
      <c r="A323" s="19" t="s">
        <v>491</v>
      </c>
      <c r="B323" s="30">
        <v>170</v>
      </c>
      <c r="C323" s="30">
        <v>10</v>
      </c>
      <c r="D323" s="30">
        <v>30</v>
      </c>
      <c r="E323" s="30">
        <v>555</v>
      </c>
      <c r="F323" s="30">
        <v>340</v>
      </c>
      <c r="G323" s="30">
        <v>0</v>
      </c>
    </row>
    <row r="324" spans="1:7">
      <c r="A324" s="19" t="s">
        <v>492</v>
      </c>
      <c r="B324" s="30">
        <v>90</v>
      </c>
      <c r="C324" s="30">
        <v>0</v>
      </c>
      <c r="D324" s="30">
        <v>0</v>
      </c>
      <c r="E324" s="30">
        <v>200</v>
      </c>
      <c r="F324" s="30">
        <v>110</v>
      </c>
      <c r="G324" s="30">
        <v>5</v>
      </c>
    </row>
    <row r="325" spans="1:7">
      <c r="A325" s="19" t="s">
        <v>493</v>
      </c>
      <c r="B325" s="30">
        <v>65</v>
      </c>
      <c r="C325" s="30">
        <v>10</v>
      </c>
      <c r="D325" s="30">
        <v>5</v>
      </c>
      <c r="E325" s="30">
        <v>110</v>
      </c>
      <c r="F325" s="30">
        <v>110</v>
      </c>
      <c r="G325" s="30">
        <v>5</v>
      </c>
    </row>
    <row r="326" spans="1:7">
      <c r="A326" s="19" t="s">
        <v>494</v>
      </c>
      <c r="B326" s="30">
        <v>35</v>
      </c>
      <c r="C326" s="30">
        <v>0</v>
      </c>
      <c r="D326" s="30">
        <v>0</v>
      </c>
      <c r="E326" s="30">
        <v>55</v>
      </c>
      <c r="F326" s="30">
        <v>75</v>
      </c>
      <c r="G326" s="30">
        <v>5</v>
      </c>
    </row>
    <row r="327" spans="1:7">
      <c r="A327" s="19" t="s">
        <v>495</v>
      </c>
      <c r="B327" s="30">
        <v>25</v>
      </c>
      <c r="C327" s="30">
        <v>5</v>
      </c>
      <c r="D327" s="30">
        <v>0</v>
      </c>
      <c r="E327" s="30">
        <v>45</v>
      </c>
      <c r="F327" s="30">
        <v>40</v>
      </c>
      <c r="G327" s="30">
        <v>0</v>
      </c>
    </row>
    <row r="328" spans="1:7">
      <c r="A328" s="19" t="s">
        <v>496</v>
      </c>
      <c r="B328" s="30">
        <v>40</v>
      </c>
      <c r="C328" s="30">
        <v>0</v>
      </c>
      <c r="D328" s="30">
        <v>0</v>
      </c>
      <c r="E328" s="30">
        <v>105</v>
      </c>
      <c r="F328" s="30">
        <v>35</v>
      </c>
      <c r="G328" s="30">
        <v>5</v>
      </c>
    </row>
    <row r="329" spans="1:7">
      <c r="A329" s="19" t="s">
        <v>497</v>
      </c>
      <c r="B329" s="30">
        <v>40</v>
      </c>
      <c r="C329" s="30">
        <v>0</v>
      </c>
      <c r="D329" s="30">
        <v>5</v>
      </c>
      <c r="E329" s="30">
        <v>65</v>
      </c>
      <c r="F329" s="30">
        <v>80</v>
      </c>
      <c r="G329" s="30">
        <v>5</v>
      </c>
    </row>
    <row r="330" spans="1:7">
      <c r="A330" s="19" t="s">
        <v>498</v>
      </c>
      <c r="B330" s="30">
        <v>20</v>
      </c>
      <c r="C330" s="30">
        <v>5</v>
      </c>
      <c r="D330" s="30">
        <v>5</v>
      </c>
      <c r="E330" s="30">
        <v>65</v>
      </c>
      <c r="F330" s="30">
        <v>30</v>
      </c>
      <c r="G330" s="30">
        <v>0</v>
      </c>
    </row>
    <row r="331" spans="1:7">
      <c r="A331" s="19" t="s">
        <v>499</v>
      </c>
      <c r="B331" s="30">
        <v>100</v>
      </c>
      <c r="C331" s="30">
        <v>5</v>
      </c>
      <c r="D331" s="30">
        <v>5</v>
      </c>
      <c r="E331" s="30">
        <v>145</v>
      </c>
      <c r="F331" s="30">
        <v>290</v>
      </c>
      <c r="G331" s="30">
        <v>0</v>
      </c>
    </row>
    <row r="332" spans="1:7">
      <c r="A332" s="19" t="s">
        <v>41</v>
      </c>
      <c r="B332" s="30">
        <v>155</v>
      </c>
      <c r="C332" s="30">
        <v>10</v>
      </c>
      <c r="D332" s="30">
        <v>15</v>
      </c>
      <c r="E332" s="30">
        <v>280</v>
      </c>
      <c r="F332" s="30">
        <v>350</v>
      </c>
      <c r="G332" s="30">
        <v>5</v>
      </c>
    </row>
    <row r="333" spans="1:7">
      <c r="A333" s="19" t="s">
        <v>500</v>
      </c>
      <c r="B333" s="30">
        <v>40</v>
      </c>
      <c r="C333" s="30">
        <v>0</v>
      </c>
      <c r="D333" s="30">
        <v>0</v>
      </c>
      <c r="E333" s="30">
        <v>100</v>
      </c>
      <c r="F333" s="30">
        <v>60</v>
      </c>
      <c r="G333" s="30">
        <v>5</v>
      </c>
    </row>
    <row r="334" spans="1:7">
      <c r="A334" s="19" t="s">
        <v>501</v>
      </c>
      <c r="B334" s="30">
        <v>55</v>
      </c>
      <c r="C334" s="30">
        <v>0</v>
      </c>
      <c r="D334" s="30">
        <v>0</v>
      </c>
      <c r="E334" s="30">
        <v>205</v>
      </c>
      <c r="F334" s="30">
        <v>110</v>
      </c>
      <c r="G334" s="30">
        <v>5</v>
      </c>
    </row>
    <row r="335" spans="1:7">
      <c r="A335" s="19" t="s">
        <v>502</v>
      </c>
      <c r="B335" s="30">
        <v>20</v>
      </c>
      <c r="C335" s="30">
        <v>0</v>
      </c>
      <c r="D335" s="30">
        <v>0</v>
      </c>
      <c r="E335" s="30">
        <v>75</v>
      </c>
      <c r="F335" s="30">
        <v>50</v>
      </c>
      <c r="G335" s="30">
        <v>0</v>
      </c>
    </row>
    <row r="336" spans="1:7">
      <c r="A336" s="19" t="s">
        <v>503</v>
      </c>
      <c r="B336" s="30">
        <v>70</v>
      </c>
      <c r="C336" s="30">
        <v>5</v>
      </c>
      <c r="D336" s="30">
        <v>0</v>
      </c>
      <c r="E336" s="30">
        <v>135</v>
      </c>
      <c r="F336" s="30">
        <v>105</v>
      </c>
      <c r="G336" s="30">
        <v>10</v>
      </c>
    </row>
    <row r="337" spans="1:7">
      <c r="A337" s="19" t="s">
        <v>504</v>
      </c>
      <c r="B337" s="30">
        <v>70</v>
      </c>
      <c r="C337" s="30">
        <v>5</v>
      </c>
      <c r="D337" s="30">
        <v>0</v>
      </c>
      <c r="E337" s="30">
        <v>95</v>
      </c>
      <c r="F337" s="30">
        <v>90</v>
      </c>
      <c r="G337" s="30">
        <v>15</v>
      </c>
    </row>
    <row r="338" spans="1:7">
      <c r="A338" s="19" t="s">
        <v>505</v>
      </c>
      <c r="B338" s="30">
        <v>45</v>
      </c>
      <c r="C338" s="30">
        <v>5</v>
      </c>
      <c r="D338" s="30">
        <v>5</v>
      </c>
      <c r="E338" s="30">
        <v>65</v>
      </c>
      <c r="F338" s="30">
        <v>60</v>
      </c>
      <c r="G338" s="30">
        <v>0</v>
      </c>
    </row>
    <row r="339" spans="1:7">
      <c r="A339" s="19" t="s">
        <v>506</v>
      </c>
      <c r="B339" s="30">
        <v>45</v>
      </c>
      <c r="C339" s="30">
        <v>10</v>
      </c>
      <c r="D339" s="30">
        <v>0</v>
      </c>
      <c r="E339" s="30">
        <v>155</v>
      </c>
      <c r="F339" s="30">
        <v>100</v>
      </c>
      <c r="G339" s="30">
        <v>0</v>
      </c>
    </row>
    <row r="340" spans="1:7">
      <c r="A340" s="19" t="s">
        <v>507</v>
      </c>
      <c r="B340" s="30">
        <v>15</v>
      </c>
      <c r="C340" s="30">
        <v>0</v>
      </c>
      <c r="D340" s="30">
        <v>0</v>
      </c>
      <c r="E340" s="30">
        <v>30</v>
      </c>
      <c r="F340" s="30">
        <v>15</v>
      </c>
      <c r="G340" s="30">
        <v>5</v>
      </c>
    </row>
    <row r="341" spans="1:7">
      <c r="A341" s="19" t="s">
        <v>508</v>
      </c>
      <c r="B341" s="30">
        <v>10</v>
      </c>
      <c r="C341" s="30">
        <v>0</v>
      </c>
      <c r="D341" s="30">
        <v>0</v>
      </c>
      <c r="E341" s="30">
        <v>15</v>
      </c>
      <c r="F341" s="30">
        <v>10</v>
      </c>
      <c r="G341" s="30">
        <v>0</v>
      </c>
    </row>
    <row r="342" spans="1:7">
      <c r="A342" s="19" t="s">
        <v>509</v>
      </c>
      <c r="B342" s="30">
        <v>20</v>
      </c>
      <c r="C342" s="30">
        <v>5</v>
      </c>
      <c r="D342" s="30">
        <v>5</v>
      </c>
      <c r="E342" s="30">
        <v>30</v>
      </c>
      <c r="F342" s="30">
        <v>30</v>
      </c>
      <c r="G342" s="30">
        <v>5</v>
      </c>
    </row>
    <row r="343" spans="1:7">
      <c r="A343" s="19" t="s">
        <v>56</v>
      </c>
      <c r="B343" s="30">
        <v>25</v>
      </c>
      <c r="C343" s="30">
        <v>0</v>
      </c>
      <c r="D343" s="30">
        <v>0</v>
      </c>
      <c r="E343" s="30">
        <v>20</v>
      </c>
      <c r="F343" s="30">
        <v>15</v>
      </c>
      <c r="G343" s="30">
        <v>0</v>
      </c>
    </row>
    <row r="344" spans="1:7">
      <c r="A344" s="19" t="s">
        <v>510</v>
      </c>
      <c r="B344" s="30">
        <v>15</v>
      </c>
      <c r="C344" s="30">
        <v>0</v>
      </c>
      <c r="D344" s="30">
        <v>0</v>
      </c>
      <c r="E344" s="30">
        <v>55</v>
      </c>
      <c r="F344" s="30">
        <v>25</v>
      </c>
      <c r="G344" s="30">
        <v>0</v>
      </c>
    </row>
    <row r="345" spans="1:7">
      <c r="A345" s="19" t="s">
        <v>511</v>
      </c>
      <c r="B345" s="30">
        <v>80</v>
      </c>
      <c r="C345" s="30">
        <v>5</v>
      </c>
      <c r="D345" s="30">
        <v>5</v>
      </c>
      <c r="E345" s="30">
        <v>195</v>
      </c>
      <c r="F345" s="30">
        <v>160</v>
      </c>
      <c r="G345" s="30">
        <v>10</v>
      </c>
    </row>
    <row r="346" spans="1:7">
      <c r="A346" s="19" t="s">
        <v>512</v>
      </c>
      <c r="B346" s="30">
        <v>55</v>
      </c>
      <c r="C346" s="30">
        <v>5</v>
      </c>
      <c r="D346" s="30">
        <v>5</v>
      </c>
      <c r="E346" s="30">
        <v>85</v>
      </c>
      <c r="F346" s="30">
        <v>75</v>
      </c>
      <c r="G346" s="30">
        <v>0</v>
      </c>
    </row>
    <row r="347" spans="1:7">
      <c r="A347" s="19" t="s">
        <v>513</v>
      </c>
      <c r="B347" s="30">
        <v>40</v>
      </c>
      <c r="C347" s="30">
        <v>0</v>
      </c>
      <c r="D347" s="30">
        <v>5</v>
      </c>
      <c r="E347" s="30">
        <v>105</v>
      </c>
      <c r="F347" s="30">
        <v>60</v>
      </c>
      <c r="G347" s="30">
        <v>0</v>
      </c>
    </row>
    <row r="348" spans="1:7">
      <c r="A348" s="19" t="s">
        <v>514</v>
      </c>
      <c r="B348" s="30">
        <v>345</v>
      </c>
      <c r="C348" s="30">
        <v>60</v>
      </c>
      <c r="D348" s="30">
        <v>35</v>
      </c>
      <c r="E348" s="30">
        <v>1345</v>
      </c>
      <c r="F348" s="30">
        <v>570</v>
      </c>
      <c r="G348" s="30">
        <v>10</v>
      </c>
    </row>
    <row r="349" spans="1:7">
      <c r="A349" s="19" t="s">
        <v>515</v>
      </c>
      <c r="B349" s="30">
        <v>65</v>
      </c>
      <c r="C349" s="30">
        <v>5</v>
      </c>
      <c r="D349" s="30">
        <v>0</v>
      </c>
      <c r="E349" s="30">
        <v>60</v>
      </c>
      <c r="F349" s="30">
        <v>55</v>
      </c>
      <c r="G349" s="30">
        <v>5</v>
      </c>
    </row>
    <row r="350" spans="1:7">
      <c r="A350" s="19" t="s">
        <v>516</v>
      </c>
      <c r="B350" s="30">
        <v>35</v>
      </c>
      <c r="C350" s="30">
        <v>5</v>
      </c>
      <c r="D350" s="30">
        <v>5</v>
      </c>
      <c r="E350" s="30">
        <v>65</v>
      </c>
      <c r="F350" s="30">
        <v>65</v>
      </c>
      <c r="G350" s="30">
        <v>0</v>
      </c>
    </row>
    <row r="351" spans="1:7">
      <c r="A351" s="19" t="s">
        <v>80</v>
      </c>
      <c r="B351" s="30">
        <v>155</v>
      </c>
      <c r="C351" s="30">
        <v>10</v>
      </c>
      <c r="D351" s="30">
        <v>5</v>
      </c>
      <c r="E351" s="30">
        <v>215</v>
      </c>
      <c r="F351" s="30">
        <v>200</v>
      </c>
      <c r="G351" s="30">
        <v>15</v>
      </c>
    </row>
    <row r="352" spans="1:7">
      <c r="A352" s="19" t="s">
        <v>517</v>
      </c>
      <c r="B352" s="30">
        <v>90</v>
      </c>
      <c r="C352" s="30">
        <v>5</v>
      </c>
      <c r="D352" s="30">
        <v>0</v>
      </c>
      <c r="E352" s="30">
        <v>120</v>
      </c>
      <c r="F352" s="30">
        <v>70</v>
      </c>
      <c r="G352" s="30">
        <v>5</v>
      </c>
    </row>
    <row r="353" spans="1:7">
      <c r="A353" s="19" t="s">
        <v>518</v>
      </c>
      <c r="B353" s="30">
        <v>60</v>
      </c>
      <c r="C353" s="30">
        <v>0</v>
      </c>
      <c r="D353" s="30">
        <v>5</v>
      </c>
      <c r="E353" s="30">
        <v>160</v>
      </c>
      <c r="F353" s="30">
        <v>115</v>
      </c>
      <c r="G353" s="30">
        <v>5</v>
      </c>
    </row>
    <row r="354" spans="1:7">
      <c r="A354" s="19" t="s">
        <v>519</v>
      </c>
      <c r="B354" s="30">
        <v>40</v>
      </c>
      <c r="C354" s="30">
        <v>5</v>
      </c>
      <c r="D354" s="30">
        <v>0</v>
      </c>
      <c r="E354" s="30">
        <v>85</v>
      </c>
      <c r="F354" s="30">
        <v>45</v>
      </c>
      <c r="G354" s="30">
        <v>10</v>
      </c>
    </row>
    <row r="355" spans="1:7">
      <c r="A355" s="19" t="s">
        <v>113</v>
      </c>
      <c r="B355" s="30">
        <v>30</v>
      </c>
      <c r="C355" s="30">
        <v>0</v>
      </c>
      <c r="D355" s="30">
        <v>0</v>
      </c>
      <c r="E355" s="30">
        <v>105</v>
      </c>
      <c r="F355" s="30">
        <v>55</v>
      </c>
      <c r="G355" s="30">
        <v>0</v>
      </c>
    </row>
    <row r="356" spans="1:7">
      <c r="A356" s="19" t="s">
        <v>520</v>
      </c>
      <c r="B356" s="30">
        <v>45</v>
      </c>
      <c r="C356" s="30">
        <v>0</v>
      </c>
      <c r="D356" s="30">
        <v>0</v>
      </c>
      <c r="E356" s="30">
        <v>250</v>
      </c>
      <c r="F356" s="30">
        <v>75</v>
      </c>
      <c r="G356" s="30">
        <v>5</v>
      </c>
    </row>
    <row r="357" spans="1:7">
      <c r="A357" s="19" t="s">
        <v>521</v>
      </c>
      <c r="B357" s="30">
        <v>30</v>
      </c>
      <c r="C357" s="30">
        <v>5</v>
      </c>
      <c r="D357" s="30">
        <v>5</v>
      </c>
      <c r="E357" s="30">
        <v>45</v>
      </c>
      <c r="F357" s="30">
        <v>35</v>
      </c>
      <c r="G357" s="30">
        <v>5</v>
      </c>
    </row>
    <row r="358" spans="1:7">
      <c r="A358" s="19" t="s">
        <v>522</v>
      </c>
      <c r="B358" s="30">
        <v>30</v>
      </c>
      <c r="C358" s="30">
        <v>0</v>
      </c>
      <c r="D358" s="30">
        <v>0</v>
      </c>
      <c r="E358" s="30">
        <v>45</v>
      </c>
      <c r="F358" s="30">
        <v>30</v>
      </c>
      <c r="G358" s="30">
        <v>5</v>
      </c>
    </row>
    <row r="359" spans="1:7">
      <c r="A359" s="19" t="s">
        <v>68</v>
      </c>
      <c r="B359" s="30">
        <v>20</v>
      </c>
      <c r="C359" s="30">
        <v>0</v>
      </c>
      <c r="D359" s="30">
        <v>0</v>
      </c>
      <c r="E359" s="30">
        <v>60</v>
      </c>
      <c r="F359" s="30">
        <v>50</v>
      </c>
      <c r="G359" s="30">
        <v>5</v>
      </c>
    </row>
    <row r="360" spans="1:7">
      <c r="A360" s="19" t="s">
        <v>87</v>
      </c>
      <c r="B360" s="30">
        <v>15</v>
      </c>
      <c r="C360" s="30">
        <v>0</v>
      </c>
      <c r="D360" s="30">
        <v>5</v>
      </c>
      <c r="E360" s="30">
        <v>20</v>
      </c>
      <c r="F360" s="30">
        <v>15</v>
      </c>
      <c r="G360" s="30">
        <v>5</v>
      </c>
    </row>
    <row r="361" spans="1:7">
      <c r="A361" s="19" t="s">
        <v>90</v>
      </c>
      <c r="B361" s="30">
        <v>45</v>
      </c>
      <c r="C361" s="30">
        <v>5</v>
      </c>
      <c r="D361" s="30">
        <v>0</v>
      </c>
      <c r="E361" s="30">
        <v>65</v>
      </c>
      <c r="F361" s="30">
        <v>50</v>
      </c>
      <c r="G361" s="30">
        <v>10</v>
      </c>
    </row>
    <row r="362" spans="1:7">
      <c r="A362" s="19" t="s">
        <v>523</v>
      </c>
      <c r="B362" s="30">
        <v>10</v>
      </c>
      <c r="C362" s="30">
        <v>0</v>
      </c>
      <c r="D362" s="30">
        <v>0</v>
      </c>
      <c r="E362" s="30">
        <v>20</v>
      </c>
      <c r="F362" s="30">
        <v>25</v>
      </c>
      <c r="G362" s="30">
        <v>0</v>
      </c>
    </row>
    <row r="363" spans="1:7">
      <c r="A363" s="19" t="s">
        <v>524</v>
      </c>
      <c r="B363" s="30">
        <v>15</v>
      </c>
      <c r="C363" s="30">
        <v>5</v>
      </c>
      <c r="D363" s="30">
        <v>0</v>
      </c>
      <c r="E363" s="30">
        <v>25</v>
      </c>
      <c r="F363" s="30">
        <v>15</v>
      </c>
      <c r="G363" s="30">
        <v>0</v>
      </c>
    </row>
    <row r="364" spans="1:7">
      <c r="A364" s="19" t="s">
        <v>91</v>
      </c>
      <c r="B364" s="30">
        <v>70</v>
      </c>
      <c r="C364" s="30">
        <v>0</v>
      </c>
      <c r="D364" s="30">
        <v>0</v>
      </c>
      <c r="E364" s="30">
        <v>120</v>
      </c>
      <c r="F364" s="30">
        <v>70</v>
      </c>
      <c r="G364" s="30">
        <v>5</v>
      </c>
    </row>
    <row r="366" spans="1:7">
      <c r="A366" t="s">
        <v>537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96490-00D6-434F-AFE3-A31EADD952A1}">
  <dimension ref="A1:E28"/>
  <sheetViews>
    <sheetView workbookViewId="0">
      <selection activeCell="G23" sqref="G23"/>
    </sheetView>
  </sheetViews>
  <sheetFormatPr defaultRowHeight="14"/>
  <cols>
    <col min="1" max="1" width="22.25" bestFit="1" customWidth="1"/>
    <col min="2" max="2" width="27.1640625" customWidth="1"/>
    <col min="3" max="3" width="28.6640625" customWidth="1"/>
    <col min="4" max="4" width="20.9140625" bestFit="1" customWidth="1"/>
  </cols>
  <sheetData>
    <row r="1" spans="1:5">
      <c r="A1" s="21" t="s">
        <v>711</v>
      </c>
      <c r="B1" s="21" t="s">
        <v>712</v>
      </c>
    </row>
    <row r="2" spans="1:5">
      <c r="A2" s="21"/>
      <c r="B2" s="21"/>
    </row>
    <row r="3" spans="1:5">
      <c r="A3" s="20" t="s">
        <v>156</v>
      </c>
      <c r="B3" s="113" t="s">
        <v>627</v>
      </c>
      <c r="C3" s="114" t="s">
        <v>628</v>
      </c>
      <c r="D3" s="20" t="s">
        <v>885</v>
      </c>
    </row>
    <row r="4" spans="1:5">
      <c r="A4" s="19" t="s">
        <v>159</v>
      </c>
      <c r="B4" s="115">
        <v>4135756.0492814998</v>
      </c>
      <c r="C4" s="115">
        <v>1792837.9507185002</v>
      </c>
      <c r="D4" s="115">
        <v>12507775.466393599</v>
      </c>
      <c r="E4" s="48"/>
    </row>
    <row r="5" spans="1:5">
      <c r="A5" s="19" t="s">
        <v>160</v>
      </c>
      <c r="B5" s="115">
        <v>1411502.6484548</v>
      </c>
      <c r="C5" s="115">
        <v>2459144.1580128497</v>
      </c>
      <c r="D5" s="115">
        <v>2744553.3294080002</v>
      </c>
      <c r="E5" s="48"/>
    </row>
    <row r="6" spans="1:5">
      <c r="A6" s="19" t="s">
        <v>161</v>
      </c>
      <c r="B6" s="115"/>
      <c r="C6" s="115"/>
      <c r="D6" s="115">
        <v>2885445.2012032</v>
      </c>
      <c r="E6" s="48"/>
    </row>
    <row r="7" spans="1:5">
      <c r="A7" s="19" t="s">
        <v>162</v>
      </c>
      <c r="B7" s="115">
        <v>156434.167208</v>
      </c>
      <c r="C7" s="115">
        <v>478580.83279200003</v>
      </c>
      <c r="D7" s="115">
        <v>1952491.9286783999</v>
      </c>
      <c r="E7" s="48"/>
    </row>
    <row r="8" spans="1:5">
      <c r="A8" s="19" t="s">
        <v>163</v>
      </c>
      <c r="B8" s="115">
        <v>13577774.206014201</v>
      </c>
      <c r="C8" s="115">
        <v>21245740.052809998</v>
      </c>
      <c r="D8" s="115">
        <v>46162548.257689603</v>
      </c>
      <c r="E8" s="48"/>
    </row>
    <row r="9" spans="1:5">
      <c r="A9" s="19" t="s">
        <v>164</v>
      </c>
      <c r="B9" s="115">
        <v>13914.279428529999</v>
      </c>
      <c r="C9" s="115">
        <v>182671.71172509997</v>
      </c>
      <c r="D9" s="115">
        <v>162665.29996800001</v>
      </c>
    </row>
    <row r="10" spans="1:5">
      <c r="A10" s="19" t="s">
        <v>165</v>
      </c>
      <c r="B10" s="115"/>
      <c r="C10" s="115"/>
      <c r="D10" s="115">
        <v>3222975.6986368001</v>
      </c>
    </row>
    <row r="11" spans="1:5">
      <c r="A11" s="19" t="s">
        <v>166</v>
      </c>
      <c r="B11" s="115">
        <v>146062.31165759999</v>
      </c>
      <c r="C11" s="115">
        <v>472649.68834240007</v>
      </c>
      <c r="D11" s="115">
        <v>20942649.041817602</v>
      </c>
    </row>
    <row r="12" spans="1:5">
      <c r="A12" s="20" t="s">
        <v>167</v>
      </c>
      <c r="B12" s="25">
        <v>19441443.662044633</v>
      </c>
      <c r="C12" s="25">
        <v>26631624.39440085</v>
      </c>
      <c r="D12" s="25">
        <v>90581104.223795205</v>
      </c>
    </row>
    <row r="13" spans="1:5">
      <c r="A13" s="21"/>
      <c r="B13" s="116"/>
      <c r="C13" s="116"/>
      <c r="D13" s="116"/>
    </row>
    <row r="14" spans="1:5">
      <c r="A14" s="21" t="s">
        <v>713</v>
      </c>
      <c r="B14" s="21" t="s">
        <v>714</v>
      </c>
    </row>
    <row r="15" spans="1:5">
      <c r="A15" s="21"/>
      <c r="B15" s="21"/>
    </row>
    <row r="16" spans="1:5">
      <c r="A16" s="20" t="s">
        <v>156</v>
      </c>
      <c r="B16" s="113" t="s">
        <v>627</v>
      </c>
      <c r="C16" s="114" t="s">
        <v>628</v>
      </c>
      <c r="D16" s="20" t="s">
        <v>885</v>
      </c>
    </row>
    <row r="17" spans="1:4">
      <c r="A17" s="19" t="s">
        <v>159</v>
      </c>
      <c r="B17" s="24">
        <v>0.22432594751479068</v>
      </c>
      <c r="C17" s="24">
        <v>9.7244631270085063E-2</v>
      </c>
      <c r="D17" s="24">
        <v>0.6784294212151244</v>
      </c>
    </row>
    <row r="18" spans="1:4">
      <c r="A18" s="19" t="s">
        <v>160</v>
      </c>
      <c r="B18" s="24">
        <v>0.2133726296200652</v>
      </c>
      <c r="C18" s="24">
        <v>0.37174146019806464</v>
      </c>
      <c r="D18" s="24">
        <v>0.41488591018187015</v>
      </c>
    </row>
    <row r="19" spans="1:4">
      <c r="A19" s="19" t="s">
        <v>161</v>
      </c>
      <c r="B19" s="24">
        <v>0</v>
      </c>
      <c r="C19" s="24">
        <v>0</v>
      </c>
      <c r="D19" s="24">
        <v>1</v>
      </c>
    </row>
    <row r="20" spans="1:4">
      <c r="A20" s="19" t="s">
        <v>162</v>
      </c>
      <c r="B20" s="24">
        <v>6.0457487272469107E-2</v>
      </c>
      <c r="C20" s="24">
        <v>0.18495828068620512</v>
      </c>
      <c r="D20" s="24">
        <v>0.75458423204132574</v>
      </c>
    </row>
    <row r="21" spans="1:4">
      <c r="A21" s="19" t="s">
        <v>163</v>
      </c>
      <c r="B21" s="24">
        <v>0.16765569017811638</v>
      </c>
      <c r="C21" s="24">
        <v>0.26233822700637899</v>
      </c>
      <c r="D21" s="24">
        <v>0.57000608281550469</v>
      </c>
    </row>
    <row r="22" spans="1:4">
      <c r="A22" s="19" t="s">
        <v>164</v>
      </c>
      <c r="B22" s="24">
        <v>3.8731327548156558E-2</v>
      </c>
      <c r="C22" s="24">
        <v>0.50847892892680979</v>
      </c>
      <c r="D22" s="24">
        <v>0.45278974352503354</v>
      </c>
    </row>
    <row r="23" spans="1:4">
      <c r="A23" s="19" t="s">
        <v>165</v>
      </c>
      <c r="B23" s="24">
        <v>0</v>
      </c>
      <c r="C23" s="24">
        <v>0</v>
      </c>
      <c r="D23" s="24">
        <v>1</v>
      </c>
    </row>
    <row r="24" spans="1:4">
      <c r="A24" s="19" t="s">
        <v>166</v>
      </c>
      <c r="B24" s="24">
        <v>6.7742621337454805E-3</v>
      </c>
      <c r="C24" s="24">
        <v>2.1921143448491512E-2</v>
      </c>
      <c r="D24" s="24">
        <v>0.97130459441776296</v>
      </c>
    </row>
    <row r="25" spans="1:4">
      <c r="A25" s="20" t="s">
        <v>167</v>
      </c>
      <c r="B25" s="26">
        <v>0.14226747224501496</v>
      </c>
      <c r="C25" s="26">
        <v>0.19488336104211004</v>
      </c>
      <c r="D25" s="26">
        <v>0.66284916671287508</v>
      </c>
    </row>
    <row r="27" spans="1:4">
      <c r="A27" t="s">
        <v>194</v>
      </c>
    </row>
    <row r="28" spans="1:4">
      <c r="A28" t="s">
        <v>187</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C16F5-35AF-43C5-B849-240BA6074932}">
  <dimension ref="A1:G366"/>
  <sheetViews>
    <sheetView workbookViewId="0">
      <selection activeCell="A182" sqref="A182"/>
    </sheetView>
  </sheetViews>
  <sheetFormatPr defaultRowHeight="14"/>
  <cols>
    <col min="1" max="1" width="30.08203125" bestFit="1" customWidth="1"/>
    <col min="2" max="7" width="12.4140625" customWidth="1"/>
  </cols>
  <sheetData>
    <row r="1" spans="1:7">
      <c r="A1" s="21" t="s">
        <v>685</v>
      </c>
      <c r="B1" s="21" t="s">
        <v>553</v>
      </c>
    </row>
    <row r="3" spans="1:7">
      <c r="A3" s="19"/>
      <c r="B3" s="19" t="s">
        <v>7</v>
      </c>
      <c r="C3" s="19" t="s">
        <v>8</v>
      </c>
      <c r="D3" s="19" t="s">
        <v>9</v>
      </c>
      <c r="E3" s="19" t="s">
        <v>10</v>
      </c>
      <c r="F3" s="19" t="s">
        <v>11</v>
      </c>
      <c r="G3" s="19" t="s">
        <v>12</v>
      </c>
    </row>
    <row r="4" spans="1:7">
      <c r="A4" s="19" t="s">
        <v>233</v>
      </c>
      <c r="B4" s="44">
        <v>1.0075718872106312</v>
      </c>
      <c r="C4" s="44">
        <v>0.86761713294343579</v>
      </c>
      <c r="D4" s="44">
        <v>0</v>
      </c>
      <c r="E4" s="44">
        <v>0.90694460587719006</v>
      </c>
      <c r="F4" s="44">
        <v>0.77265406366604483</v>
      </c>
      <c r="G4" s="44">
        <v>0</v>
      </c>
    </row>
    <row r="5" spans="1:7">
      <c r="A5" s="19" t="s">
        <v>234</v>
      </c>
      <c r="B5" s="44">
        <v>0.85929892770503702</v>
      </c>
      <c r="C5" s="44">
        <v>0.62610284998877963</v>
      </c>
      <c r="D5" s="44">
        <v>1.0234923301186443</v>
      </c>
      <c r="E5" s="44">
        <v>0.31165853767517115</v>
      </c>
      <c r="F5" s="44">
        <v>0.46464514986729499</v>
      </c>
      <c r="G5" s="44">
        <v>0</v>
      </c>
    </row>
    <row r="6" spans="1:7">
      <c r="A6" s="19" t="s">
        <v>235</v>
      </c>
      <c r="B6" s="44">
        <v>1.0345123120023592</v>
      </c>
      <c r="C6" s="44">
        <v>0</v>
      </c>
      <c r="D6" s="44">
        <v>0</v>
      </c>
      <c r="E6" s="44">
        <v>0.97553705506117916</v>
      </c>
      <c r="F6" s="44">
        <v>0.96960509950248763</v>
      </c>
      <c r="G6" s="44">
        <v>4.0886145104895109</v>
      </c>
    </row>
    <row r="7" spans="1:7">
      <c r="A7" s="19" t="s">
        <v>236</v>
      </c>
      <c r="B7" s="44">
        <v>0.7139545800561794</v>
      </c>
      <c r="C7" s="44">
        <v>0</v>
      </c>
      <c r="D7" s="44">
        <v>0</v>
      </c>
      <c r="E7" s="44">
        <v>0.58909690860656039</v>
      </c>
      <c r="F7" s="44">
        <v>0.75280472045102742</v>
      </c>
      <c r="G7" s="44">
        <v>0</v>
      </c>
    </row>
    <row r="8" spans="1:7">
      <c r="A8" s="19" t="s">
        <v>237</v>
      </c>
      <c r="B8" s="44">
        <v>1.0503447139404318</v>
      </c>
      <c r="C8" s="44">
        <v>0</v>
      </c>
      <c r="D8" s="44">
        <v>0</v>
      </c>
      <c r="E8" s="44">
        <v>0.2971400660432707</v>
      </c>
      <c r="F8" s="44">
        <v>0.44299986629005028</v>
      </c>
      <c r="G8" s="44">
        <v>2.4907125349454575</v>
      </c>
    </row>
    <row r="9" spans="1:7">
      <c r="A9" s="19" t="s">
        <v>526</v>
      </c>
      <c r="B9" s="44">
        <v>0.52694260087011557</v>
      </c>
      <c r="C9" s="44">
        <v>0</v>
      </c>
      <c r="D9" s="44">
        <v>0</v>
      </c>
      <c r="E9" s="44">
        <v>0.6625370261589032</v>
      </c>
      <c r="F9" s="44">
        <v>0.61735156148098458</v>
      </c>
      <c r="G9" s="44">
        <v>2.0825901626463423</v>
      </c>
    </row>
    <row r="10" spans="1:7">
      <c r="A10" s="19" t="s">
        <v>527</v>
      </c>
      <c r="B10" s="44">
        <v>0.95954765171233314</v>
      </c>
      <c r="C10" s="44">
        <v>0</v>
      </c>
      <c r="D10" s="44">
        <v>0</v>
      </c>
      <c r="E10" s="44">
        <v>0.60323064274314453</v>
      </c>
      <c r="F10" s="44">
        <v>0.78692587785709123</v>
      </c>
      <c r="G10" s="44">
        <v>1.8961690483429614</v>
      </c>
    </row>
    <row r="11" spans="1:7">
      <c r="A11" s="19" t="s">
        <v>238</v>
      </c>
      <c r="B11" s="44">
        <v>0.76960642424517389</v>
      </c>
      <c r="C11" s="44">
        <v>1.822440911044263</v>
      </c>
      <c r="D11" s="44">
        <v>0</v>
      </c>
      <c r="E11" s="44">
        <v>0.27214982459142639</v>
      </c>
      <c r="F11" s="44">
        <v>0.27049496109197602</v>
      </c>
      <c r="G11" s="44">
        <v>0</v>
      </c>
    </row>
    <row r="12" spans="1:7">
      <c r="A12" s="19" t="s">
        <v>528</v>
      </c>
      <c r="B12" s="44">
        <v>0.69769062170064577</v>
      </c>
      <c r="C12" s="44">
        <v>0</v>
      </c>
      <c r="D12" s="44">
        <v>1.3503817912025626</v>
      </c>
      <c r="E12" s="44">
        <v>0.37007821335654217</v>
      </c>
      <c r="F12" s="44">
        <v>0.42913252195554075</v>
      </c>
      <c r="G12" s="44">
        <v>1.0340336093474169</v>
      </c>
    </row>
    <row r="13" spans="1:7">
      <c r="A13" s="19" t="s">
        <v>239</v>
      </c>
      <c r="B13" s="44">
        <v>0.88625936650280845</v>
      </c>
      <c r="C13" s="44">
        <v>1.3991180222583908</v>
      </c>
      <c r="D13" s="44">
        <v>2.2871427030525289</v>
      </c>
      <c r="E13" s="44">
        <v>0.76609104166484188</v>
      </c>
      <c r="F13" s="44">
        <v>0.93448554471735801</v>
      </c>
      <c r="G13" s="44">
        <v>0</v>
      </c>
    </row>
    <row r="14" spans="1:7">
      <c r="A14" s="19" t="s">
        <v>240</v>
      </c>
      <c r="B14" s="44">
        <v>0.49561840398880092</v>
      </c>
      <c r="C14" s="44">
        <v>0</v>
      </c>
      <c r="D14" s="44">
        <v>0</v>
      </c>
      <c r="E14" s="44">
        <v>0.7010464437956162</v>
      </c>
      <c r="F14" s="44">
        <v>0.52258768903172381</v>
      </c>
      <c r="G14" s="44">
        <v>0</v>
      </c>
    </row>
    <row r="15" spans="1:7">
      <c r="A15" s="19" t="s">
        <v>241</v>
      </c>
      <c r="B15" s="44">
        <v>1.1255493954585667</v>
      </c>
      <c r="C15" s="44">
        <v>1.184586592178771</v>
      </c>
      <c r="D15" s="44">
        <v>0</v>
      </c>
      <c r="E15" s="44">
        <v>0.94345272525027812</v>
      </c>
      <c r="F15" s="44">
        <v>0.96701948590381426</v>
      </c>
      <c r="G15" s="44">
        <v>1.4828041958041958</v>
      </c>
    </row>
    <row r="16" spans="1:7">
      <c r="A16" s="19" t="s">
        <v>242</v>
      </c>
      <c r="B16" s="44">
        <v>1.5999280674606495</v>
      </c>
      <c r="C16" s="44">
        <v>0</v>
      </c>
      <c r="D16" s="44">
        <v>0</v>
      </c>
      <c r="E16" s="44">
        <v>0.75435985494425228</v>
      </c>
      <c r="F16" s="44">
        <v>0.84349441491900834</v>
      </c>
      <c r="G16" s="44">
        <v>2.371222061520569</v>
      </c>
    </row>
    <row r="17" spans="1:7">
      <c r="A17" s="19" t="s">
        <v>243</v>
      </c>
      <c r="B17" s="44">
        <v>0.41206274774247365</v>
      </c>
      <c r="C17" s="44">
        <v>0.97577149273374875</v>
      </c>
      <c r="D17" s="44">
        <v>1.5950967780761736</v>
      </c>
      <c r="E17" s="44">
        <v>0.58285794393550949</v>
      </c>
      <c r="F17" s="44">
        <v>0.57931375522169493</v>
      </c>
      <c r="G17" s="44">
        <v>0</v>
      </c>
    </row>
    <row r="18" spans="1:7">
      <c r="A18" s="19" t="s">
        <v>244</v>
      </c>
      <c r="B18" s="44">
        <v>1.1562423748640487</v>
      </c>
      <c r="C18" s="44">
        <v>1.3275157925051597</v>
      </c>
      <c r="D18" s="44">
        <v>1.6275707319070107</v>
      </c>
      <c r="E18" s="44">
        <v>1.321609159390565</v>
      </c>
      <c r="F18" s="44">
        <v>1.2068450472701862</v>
      </c>
      <c r="G18" s="44">
        <v>0</v>
      </c>
    </row>
    <row r="19" spans="1:7">
      <c r="A19" s="19" t="s">
        <v>94</v>
      </c>
      <c r="B19" s="44">
        <v>0.47824490990378876</v>
      </c>
      <c r="C19" s="44">
        <v>0</v>
      </c>
      <c r="D19" s="44">
        <v>1.8512882300042779</v>
      </c>
      <c r="E19" s="44">
        <v>0.45098122621906217</v>
      </c>
      <c r="F19" s="44">
        <v>0.84044801486512632</v>
      </c>
      <c r="G19" s="44">
        <v>2.8351896669296286</v>
      </c>
    </row>
    <row r="20" spans="1:7">
      <c r="A20" s="19" t="s">
        <v>245</v>
      </c>
      <c r="B20" s="44">
        <v>0.75381226255357514</v>
      </c>
      <c r="C20" s="44">
        <v>1.0200228979725352</v>
      </c>
      <c r="D20" s="44">
        <v>0</v>
      </c>
      <c r="E20" s="44">
        <v>0.6092906520703576</v>
      </c>
      <c r="F20" s="44">
        <v>0.8326803839585083</v>
      </c>
      <c r="G20" s="44">
        <v>0</v>
      </c>
    </row>
    <row r="21" spans="1:7">
      <c r="A21" s="19" t="s">
        <v>246</v>
      </c>
      <c r="B21" s="44">
        <v>0.92125999219035548</v>
      </c>
      <c r="C21" s="44">
        <v>1.0907795508091813</v>
      </c>
      <c r="D21" s="44">
        <v>0</v>
      </c>
      <c r="E21" s="44">
        <v>1.3574078114213255</v>
      </c>
      <c r="F21" s="44">
        <v>1.2142384303161908</v>
      </c>
      <c r="G21" s="44">
        <v>1.365381395768136</v>
      </c>
    </row>
    <row r="22" spans="1:7">
      <c r="A22" s="19" t="s">
        <v>247</v>
      </c>
      <c r="B22" s="44">
        <v>0.5447964160012424</v>
      </c>
      <c r="C22" s="44">
        <v>0</v>
      </c>
      <c r="D22" s="44">
        <v>0</v>
      </c>
      <c r="E22" s="44">
        <v>0.3424925188469064</v>
      </c>
      <c r="F22" s="44">
        <v>0.51061488299066149</v>
      </c>
      <c r="G22" s="44">
        <v>2.1531522688347473</v>
      </c>
    </row>
    <row r="23" spans="1:7">
      <c r="A23" s="19" t="s">
        <v>248</v>
      </c>
      <c r="B23" s="44">
        <v>2.14390361039727</v>
      </c>
      <c r="C23" s="44">
        <v>0.92305448741202933</v>
      </c>
      <c r="D23" s="44">
        <v>0</v>
      </c>
      <c r="E23" s="44">
        <v>1.2865264435231063</v>
      </c>
      <c r="F23" s="44">
        <v>1.9180551786521933</v>
      </c>
      <c r="G23" s="44">
        <v>1.1554318408863862</v>
      </c>
    </row>
    <row r="24" spans="1:7">
      <c r="A24" s="19" t="s">
        <v>249</v>
      </c>
      <c r="B24" s="44">
        <v>1.0115782463677951</v>
      </c>
      <c r="C24" s="44">
        <v>0</v>
      </c>
      <c r="D24" s="44">
        <v>0</v>
      </c>
      <c r="E24" s="44">
        <v>0.84792036421534878</v>
      </c>
      <c r="F24" s="44">
        <v>0.94810995948955046</v>
      </c>
      <c r="G24" s="44">
        <v>1.3326580549468507</v>
      </c>
    </row>
    <row r="25" spans="1:7">
      <c r="A25" s="19" t="s">
        <v>529</v>
      </c>
      <c r="B25" s="44">
        <v>1.4551381971022197</v>
      </c>
      <c r="C25" s="44">
        <v>0</v>
      </c>
      <c r="D25" s="44">
        <v>0.93880776757489093</v>
      </c>
      <c r="E25" s="44">
        <v>1.7152299869207546</v>
      </c>
      <c r="F25" s="44">
        <v>0.93764009622218591</v>
      </c>
      <c r="G25" s="44">
        <v>0</v>
      </c>
    </row>
    <row r="26" spans="1:7">
      <c r="A26" s="19" t="s">
        <v>250</v>
      </c>
      <c r="B26" s="44">
        <v>0.78203883651802453</v>
      </c>
      <c r="C26" s="44">
        <v>0.92594053583541247</v>
      </c>
      <c r="D26" s="44">
        <v>0</v>
      </c>
      <c r="E26" s="44">
        <v>0.64527446685304324</v>
      </c>
      <c r="F26" s="44">
        <v>0.82459381052009362</v>
      </c>
      <c r="G26" s="44">
        <v>1.1590444469548169</v>
      </c>
    </row>
    <row r="27" spans="1:7">
      <c r="A27" s="19" t="s">
        <v>99</v>
      </c>
      <c r="B27" s="44">
        <v>0.87815935891774044</v>
      </c>
      <c r="C27" s="44">
        <v>4.5550866507097192</v>
      </c>
      <c r="D27" s="44">
        <v>0.97124539663733123</v>
      </c>
      <c r="E27" s="44">
        <v>0.7590893179224748</v>
      </c>
      <c r="F27" s="44">
        <v>0.63199405058967306</v>
      </c>
      <c r="G27" s="44">
        <v>0.74371588064187266</v>
      </c>
    </row>
    <row r="28" spans="1:7">
      <c r="A28" s="19" t="s">
        <v>251</v>
      </c>
      <c r="B28" s="44">
        <v>0.79572244288339822</v>
      </c>
      <c r="C28" s="44">
        <v>0</v>
      </c>
      <c r="D28" s="44">
        <v>3.0802452098374467</v>
      </c>
      <c r="E28" s="44">
        <v>0.65656505932714204</v>
      </c>
      <c r="F28" s="44">
        <v>1.2585330241686583</v>
      </c>
      <c r="G28" s="44">
        <v>0</v>
      </c>
    </row>
    <row r="29" spans="1:7">
      <c r="A29" s="19" t="s">
        <v>74</v>
      </c>
      <c r="B29" s="44">
        <v>0.14713063992922443</v>
      </c>
      <c r="C29" s="44">
        <v>1.3936312849162011</v>
      </c>
      <c r="D29" s="44">
        <v>2.2781735159817349</v>
      </c>
      <c r="E29" s="44">
        <v>0.55497219132369302</v>
      </c>
      <c r="F29" s="44">
        <v>0.41369817578772805</v>
      </c>
      <c r="G29" s="44">
        <v>1.7444755244755246</v>
      </c>
    </row>
    <row r="30" spans="1:7">
      <c r="A30" s="19" t="s">
        <v>252</v>
      </c>
      <c r="B30" s="44">
        <v>0.40869622202562339</v>
      </c>
      <c r="C30" s="44">
        <v>0</v>
      </c>
      <c r="D30" s="44">
        <v>3.1641298833079654</v>
      </c>
      <c r="E30" s="44">
        <v>0.3853973550858979</v>
      </c>
      <c r="F30" s="44">
        <v>0.28729039985258892</v>
      </c>
      <c r="G30" s="44">
        <v>0</v>
      </c>
    </row>
    <row r="31" spans="1:7">
      <c r="A31" s="19" t="s">
        <v>253</v>
      </c>
      <c r="B31" s="44">
        <v>0</v>
      </c>
      <c r="C31" s="44">
        <v>0</v>
      </c>
      <c r="D31" s="44">
        <v>0</v>
      </c>
      <c r="E31" s="44">
        <v>0.52963289216894349</v>
      </c>
      <c r="F31" s="44">
        <v>0.3948092620728692</v>
      </c>
      <c r="G31" s="44">
        <v>0</v>
      </c>
    </row>
    <row r="32" spans="1:7">
      <c r="A32" s="19" t="s">
        <v>254</v>
      </c>
      <c r="B32" s="44">
        <v>0.73135113415111552</v>
      </c>
      <c r="C32" s="44">
        <v>0</v>
      </c>
      <c r="D32" s="44">
        <v>0</v>
      </c>
      <c r="E32" s="44">
        <v>0.51724381866791569</v>
      </c>
      <c r="F32" s="44">
        <v>0.51409861026252757</v>
      </c>
      <c r="G32" s="44">
        <v>0</v>
      </c>
    </row>
    <row r="33" spans="1:7">
      <c r="A33" s="19" t="s">
        <v>255</v>
      </c>
      <c r="B33" s="44">
        <v>0.46548775659990355</v>
      </c>
      <c r="C33" s="44">
        <v>0</v>
      </c>
      <c r="D33" s="44">
        <v>1.2012701542087314</v>
      </c>
      <c r="E33" s="44">
        <v>0.73158554997695269</v>
      </c>
      <c r="F33" s="44">
        <v>0.49081746972334361</v>
      </c>
      <c r="G33" s="44">
        <v>0</v>
      </c>
    </row>
    <row r="34" spans="1:7">
      <c r="A34" s="19" t="s">
        <v>256</v>
      </c>
      <c r="B34" s="44">
        <v>0</v>
      </c>
      <c r="C34" s="44">
        <v>0</v>
      </c>
      <c r="D34" s="44">
        <v>0</v>
      </c>
      <c r="E34" s="44">
        <v>0</v>
      </c>
      <c r="F34" s="44">
        <v>0.23589676839416512</v>
      </c>
      <c r="G34" s="44">
        <v>0</v>
      </c>
    </row>
    <row r="35" spans="1:7">
      <c r="A35" s="19" t="s">
        <v>257</v>
      </c>
      <c r="B35" s="44">
        <v>0.97250743582140842</v>
      </c>
      <c r="C35" s="44">
        <v>0.48482398042787356</v>
      </c>
      <c r="D35" s="44">
        <v>0.79254331047113569</v>
      </c>
      <c r="E35" s="44">
        <v>1.1825336852983535</v>
      </c>
      <c r="F35" s="44">
        <v>1.0434167837483797</v>
      </c>
      <c r="G35" s="44">
        <v>1.2137551398124387</v>
      </c>
    </row>
    <row r="36" spans="1:7">
      <c r="A36" s="19" t="s">
        <v>258</v>
      </c>
      <c r="B36" s="44">
        <v>0.88737732218430054</v>
      </c>
      <c r="C36" s="44">
        <v>0</v>
      </c>
      <c r="D36" s="44">
        <v>0</v>
      </c>
      <c r="E36" s="44">
        <v>1.6735798106379105</v>
      </c>
      <c r="F36" s="44">
        <v>1.3723076904973712</v>
      </c>
      <c r="G36" s="44">
        <v>0</v>
      </c>
    </row>
    <row r="37" spans="1:7">
      <c r="A37" s="19" t="s">
        <v>259</v>
      </c>
      <c r="B37" s="44">
        <v>0.72936067616547884</v>
      </c>
      <c r="C37" s="44">
        <v>0.4605702146884802</v>
      </c>
      <c r="D37" s="44">
        <v>0.75289560209349726</v>
      </c>
      <c r="E37" s="44">
        <v>0.50437305490635009</v>
      </c>
      <c r="F37" s="44">
        <v>0.68359924070678235</v>
      </c>
      <c r="G37" s="44">
        <v>0.57651796104362207</v>
      </c>
    </row>
    <row r="38" spans="1:7">
      <c r="A38" s="19" t="s">
        <v>260</v>
      </c>
      <c r="B38" s="44">
        <v>0.75086684153340011</v>
      </c>
      <c r="C38" s="44">
        <v>1.1853768434077094</v>
      </c>
      <c r="D38" s="44">
        <v>0</v>
      </c>
      <c r="E38" s="44">
        <v>0.64905645291150726</v>
      </c>
      <c r="F38" s="44">
        <v>0.96766459563423712</v>
      </c>
      <c r="G38" s="44">
        <v>1.4837933913984616</v>
      </c>
    </row>
    <row r="39" spans="1:7">
      <c r="A39" s="19" t="s">
        <v>261</v>
      </c>
      <c r="B39" s="44">
        <v>0.6135455957800855</v>
      </c>
      <c r="C39" s="44">
        <v>0</v>
      </c>
      <c r="D39" s="44">
        <v>0</v>
      </c>
      <c r="E39" s="44">
        <v>0.36160544968198516</v>
      </c>
      <c r="F39" s="44">
        <v>0.6469319388340391</v>
      </c>
      <c r="G39" s="44">
        <v>1.8186478280509353</v>
      </c>
    </row>
    <row r="40" spans="1:7">
      <c r="A40" s="19" t="s">
        <v>262</v>
      </c>
      <c r="B40" s="44">
        <v>0.8840839630504207</v>
      </c>
      <c r="C40" s="44">
        <v>1.5701442311647922</v>
      </c>
      <c r="D40" s="44">
        <v>1.7111465289406258</v>
      </c>
      <c r="E40" s="44">
        <v>0.83368429329921478</v>
      </c>
      <c r="F40" s="44">
        <v>1.4371289722228329</v>
      </c>
      <c r="G40" s="44">
        <v>0.65514176545104386</v>
      </c>
    </row>
    <row r="41" spans="1:7">
      <c r="A41" s="19" t="s">
        <v>263</v>
      </c>
      <c r="B41" s="44">
        <v>0.97805821642211233</v>
      </c>
      <c r="C41" s="44">
        <v>1.8528465988197671</v>
      </c>
      <c r="D41" s="44">
        <v>0</v>
      </c>
      <c r="E41" s="44">
        <v>1.0145314107553174</v>
      </c>
      <c r="F41" s="44">
        <v>0.96252769001706795</v>
      </c>
      <c r="G41" s="44">
        <v>0</v>
      </c>
    </row>
    <row r="42" spans="1:7">
      <c r="A42" s="19" t="s">
        <v>95</v>
      </c>
      <c r="B42" s="44">
        <v>0.39122328656884492</v>
      </c>
      <c r="C42" s="44">
        <v>0</v>
      </c>
      <c r="D42" s="44">
        <v>3.0288542574313997</v>
      </c>
      <c r="E42" s="44">
        <v>0.64561089775338376</v>
      </c>
      <c r="F42" s="44">
        <v>0.41251186715017202</v>
      </c>
      <c r="G42" s="44">
        <v>2.3192974908303379</v>
      </c>
    </row>
    <row r="43" spans="1:7">
      <c r="A43" s="19" t="s">
        <v>264</v>
      </c>
      <c r="B43" s="44">
        <v>1.4148955316889589</v>
      </c>
      <c r="C43" s="44">
        <v>2.2336642215815923</v>
      </c>
      <c r="D43" s="44">
        <v>0.91284451064635841</v>
      </c>
      <c r="E43" s="44">
        <v>2.0847429209352666</v>
      </c>
      <c r="F43" s="44">
        <v>2.2378315055770801</v>
      </c>
      <c r="G43" s="44">
        <v>1.3979926421786888</v>
      </c>
    </row>
    <row r="44" spans="1:7">
      <c r="A44" s="19" t="s">
        <v>265</v>
      </c>
      <c r="B44" s="44">
        <v>1.4482545960335782</v>
      </c>
      <c r="C44" s="44">
        <v>0.80693909548962606</v>
      </c>
      <c r="D44" s="44">
        <v>0.6595529593271372</v>
      </c>
      <c r="E44" s="44">
        <v>1.646864855894985</v>
      </c>
      <c r="F44" s="44">
        <v>1.4671771987022202</v>
      </c>
      <c r="G44" s="44">
        <v>1.0100846020464549</v>
      </c>
    </row>
    <row r="45" spans="1:7">
      <c r="A45" s="19" t="s">
        <v>266</v>
      </c>
      <c r="B45" s="44">
        <v>0.49935643099315297</v>
      </c>
      <c r="C45" s="44">
        <v>1.5766458635919756</v>
      </c>
      <c r="D45" s="44">
        <v>0</v>
      </c>
      <c r="E45" s="44">
        <v>0.5493707639267924</v>
      </c>
      <c r="F45" s="44">
        <v>0.81904530144309506</v>
      </c>
      <c r="G45" s="44">
        <v>1.9735637033773681</v>
      </c>
    </row>
    <row r="46" spans="1:7">
      <c r="A46" s="19" t="s">
        <v>267</v>
      </c>
      <c r="B46" s="44">
        <v>0.81943273720332477</v>
      </c>
      <c r="C46" s="44">
        <v>1.1088174029754487</v>
      </c>
      <c r="D46" s="44">
        <v>0.90629367640459035</v>
      </c>
      <c r="E46" s="44">
        <v>1.3522577087733121</v>
      </c>
      <c r="F46" s="44">
        <v>1.7280450322490513</v>
      </c>
      <c r="G46" s="44">
        <v>1.3879602456825546</v>
      </c>
    </row>
    <row r="47" spans="1:7">
      <c r="A47" s="19" t="s">
        <v>268</v>
      </c>
      <c r="B47" s="44">
        <v>0.69349931944458831</v>
      </c>
      <c r="C47" s="44">
        <v>0</v>
      </c>
      <c r="D47" s="44">
        <v>0</v>
      </c>
      <c r="E47" s="44">
        <v>0.7357100156468781</v>
      </c>
      <c r="F47" s="44">
        <v>0.85310910788019234</v>
      </c>
      <c r="G47" s="44">
        <v>0</v>
      </c>
    </row>
    <row r="48" spans="1:7">
      <c r="A48" s="19" t="s">
        <v>269</v>
      </c>
      <c r="B48" s="44">
        <v>0.5533674510612423</v>
      </c>
      <c r="C48" s="44">
        <v>0</v>
      </c>
      <c r="D48" s="44">
        <v>0</v>
      </c>
      <c r="E48" s="44">
        <v>0.69576159679224048</v>
      </c>
      <c r="F48" s="44">
        <v>1.0372963109721793</v>
      </c>
      <c r="G48" s="44">
        <v>0</v>
      </c>
    </row>
    <row r="49" spans="1:7">
      <c r="A49" s="19" t="s">
        <v>52</v>
      </c>
      <c r="B49" s="44">
        <v>0.71508856128244402</v>
      </c>
      <c r="C49" s="44">
        <v>0</v>
      </c>
      <c r="D49" s="44">
        <v>3.6908147812918837</v>
      </c>
      <c r="E49" s="44">
        <v>0.78671010285323384</v>
      </c>
      <c r="F49" s="44">
        <v>0.67022258466245654</v>
      </c>
      <c r="G49" s="44">
        <v>0</v>
      </c>
    </row>
    <row r="50" spans="1:7">
      <c r="A50" s="19" t="s">
        <v>270</v>
      </c>
      <c r="B50" s="44">
        <v>1.1184472553868603</v>
      </c>
      <c r="C50" s="44">
        <v>0.52970036913643059</v>
      </c>
      <c r="D50" s="44">
        <v>0.86590288653352576</v>
      </c>
      <c r="E50" s="44">
        <v>1.1997065229231532</v>
      </c>
      <c r="F50" s="44">
        <v>1.2382734375521409</v>
      </c>
      <c r="G50" s="44">
        <v>1.3261030220338612</v>
      </c>
    </row>
    <row r="51" spans="1:7">
      <c r="A51" s="19" t="s">
        <v>271</v>
      </c>
      <c r="B51" s="44">
        <v>0.58530909800237485</v>
      </c>
      <c r="C51" s="44">
        <v>0</v>
      </c>
      <c r="D51" s="44">
        <v>0</v>
      </c>
      <c r="E51" s="44">
        <v>0.55194192194829061</v>
      </c>
      <c r="F51" s="44">
        <v>0.41143929339263124</v>
      </c>
      <c r="G51" s="44">
        <v>0</v>
      </c>
    </row>
    <row r="52" spans="1:7">
      <c r="A52" s="19" t="s">
        <v>272</v>
      </c>
      <c r="B52" s="44">
        <v>0.75036626363904446</v>
      </c>
      <c r="C52" s="44">
        <v>1.0153599361532322</v>
      </c>
      <c r="D52" s="44">
        <v>0</v>
      </c>
      <c r="E52" s="44">
        <v>1.1119264261878279</v>
      </c>
      <c r="F52" s="44">
        <v>0.67816950959488276</v>
      </c>
      <c r="G52" s="44">
        <v>0</v>
      </c>
    </row>
    <row r="53" spans="1:7">
      <c r="A53" s="19" t="s">
        <v>273</v>
      </c>
      <c r="B53" s="44">
        <v>0.55886265911547506</v>
      </c>
      <c r="C53" s="44">
        <v>1.764528190931635</v>
      </c>
      <c r="D53" s="44">
        <v>0</v>
      </c>
      <c r="E53" s="44">
        <v>0.43916928000106048</v>
      </c>
      <c r="F53" s="44">
        <v>0.39284893803079934</v>
      </c>
      <c r="G53" s="44">
        <v>2.2087450781591795</v>
      </c>
    </row>
    <row r="54" spans="1:7">
      <c r="A54" s="19" t="s">
        <v>97</v>
      </c>
      <c r="B54" s="44">
        <v>0.82231919302908996</v>
      </c>
      <c r="C54" s="44">
        <v>0.97363281548940084</v>
      </c>
      <c r="D54" s="44">
        <v>0</v>
      </c>
      <c r="E54" s="44">
        <v>0.77544059609611904</v>
      </c>
      <c r="F54" s="44">
        <v>1.0115770462754718</v>
      </c>
      <c r="G54" s="44">
        <v>1.2187431746335857</v>
      </c>
    </row>
    <row r="55" spans="1:7">
      <c r="A55" s="19" t="s">
        <v>274</v>
      </c>
      <c r="B55" s="44">
        <v>1.8131526816556838</v>
      </c>
      <c r="C55" s="44">
        <v>0</v>
      </c>
      <c r="D55" s="44">
        <v>2.1596068645923512</v>
      </c>
      <c r="E55" s="44">
        <v>3.2222943915378921</v>
      </c>
      <c r="F55" s="44">
        <v>1.0784603932012797</v>
      </c>
      <c r="G55" s="44">
        <v>1.6536849767333039</v>
      </c>
    </row>
    <row r="56" spans="1:7">
      <c r="A56" s="19" t="s">
        <v>47</v>
      </c>
      <c r="B56" s="44">
        <v>1.7731631290549401</v>
      </c>
      <c r="C56" s="44">
        <v>7.5364512953690586</v>
      </c>
      <c r="D56" s="44">
        <v>1.4079841167604032</v>
      </c>
      <c r="E56" s="44">
        <v>2.979730568569483</v>
      </c>
      <c r="F56" s="44">
        <v>1.3902529734989619</v>
      </c>
      <c r="G56" s="44">
        <v>0.26953542095325905</v>
      </c>
    </row>
    <row r="57" spans="1:7">
      <c r="A57" s="19" t="s">
        <v>275</v>
      </c>
      <c r="B57" s="44">
        <v>0.22710843330479558</v>
      </c>
      <c r="C57" s="44">
        <v>0</v>
      </c>
      <c r="D57" s="44">
        <v>3.516551129390693</v>
      </c>
      <c r="E57" s="44">
        <v>0.42832296848529577</v>
      </c>
      <c r="F57" s="44">
        <v>0.95786653897582308</v>
      </c>
      <c r="G57" s="44">
        <v>0</v>
      </c>
    </row>
    <row r="58" spans="1:7">
      <c r="A58" s="19" t="s">
        <v>276</v>
      </c>
      <c r="B58" s="44">
        <v>1.5228835608910498</v>
      </c>
      <c r="C58" s="44">
        <v>2.6227009420932199</v>
      </c>
      <c r="D58" s="44">
        <v>0</v>
      </c>
      <c r="E58" s="44">
        <v>0.84858524641976107</v>
      </c>
      <c r="F58" s="44">
        <v>1.2651378715279689</v>
      </c>
      <c r="G58" s="44">
        <v>1.6414806595618403</v>
      </c>
    </row>
    <row r="59" spans="1:7">
      <c r="A59" s="19" t="s">
        <v>277</v>
      </c>
      <c r="B59" s="44">
        <v>1.3548964051263117</v>
      </c>
      <c r="C59" s="44">
        <v>0</v>
      </c>
      <c r="D59" s="44">
        <v>0.95360184927009595</v>
      </c>
      <c r="E59" s="44">
        <v>1.1324684920211194</v>
      </c>
      <c r="F59" s="44">
        <v>0.99570740356000698</v>
      </c>
      <c r="G59" s="44">
        <v>1.4604112237073499</v>
      </c>
    </row>
    <row r="60" spans="1:7">
      <c r="A60" s="19" t="s">
        <v>278</v>
      </c>
      <c r="B60" s="44">
        <v>0.71444013132117945</v>
      </c>
      <c r="C60" s="44">
        <v>0.96674640275743007</v>
      </c>
      <c r="D60" s="44">
        <v>0</v>
      </c>
      <c r="E60" s="44">
        <v>0.28873349181353725</v>
      </c>
      <c r="F60" s="44">
        <v>0.35872223485402149</v>
      </c>
      <c r="G60" s="44">
        <v>0</v>
      </c>
    </row>
    <row r="61" spans="1:7">
      <c r="A61" s="19" t="s">
        <v>279</v>
      </c>
      <c r="B61" s="44">
        <v>0.52181242255844551</v>
      </c>
      <c r="C61" s="44">
        <v>0</v>
      </c>
      <c r="D61" s="44">
        <v>0</v>
      </c>
      <c r="E61" s="44">
        <v>0.24603252570852177</v>
      </c>
      <c r="F61" s="44">
        <v>0.73360942159854414</v>
      </c>
      <c r="G61" s="44">
        <v>0</v>
      </c>
    </row>
    <row r="62" spans="1:7">
      <c r="A62" s="19" t="s">
        <v>530</v>
      </c>
      <c r="B62" s="44">
        <v>0.75794572084751966</v>
      </c>
      <c r="C62" s="44">
        <v>0</v>
      </c>
      <c r="D62" s="44">
        <v>0</v>
      </c>
      <c r="E62" s="44">
        <v>0.23824563768946413</v>
      </c>
      <c r="F62" s="44">
        <v>0.26639655259058242</v>
      </c>
      <c r="G62" s="44">
        <v>0</v>
      </c>
    </row>
    <row r="63" spans="1:7">
      <c r="A63" s="19" t="s">
        <v>280</v>
      </c>
      <c r="B63" s="44">
        <v>0.94914417157089115</v>
      </c>
      <c r="C63" s="44">
        <v>0.64216837306402486</v>
      </c>
      <c r="D63" s="44">
        <v>0</v>
      </c>
      <c r="E63" s="44">
        <v>0.86307000751346818</v>
      </c>
      <c r="F63" s="44">
        <v>1.0961058009554685</v>
      </c>
      <c r="G63" s="44">
        <v>1.6076662766218244</v>
      </c>
    </row>
    <row r="64" spans="1:7">
      <c r="A64" s="19" t="s">
        <v>281</v>
      </c>
      <c r="B64" s="44">
        <v>0.81739244405124678</v>
      </c>
      <c r="C64" s="44">
        <v>0</v>
      </c>
      <c r="D64" s="44">
        <v>0</v>
      </c>
      <c r="E64" s="44">
        <v>0.19269867754294895</v>
      </c>
      <c r="F64" s="44">
        <v>0.28729039985258892</v>
      </c>
      <c r="G64" s="44">
        <v>2.4228826728826727</v>
      </c>
    </row>
    <row r="65" spans="1:7">
      <c r="A65" s="19" t="s">
        <v>282</v>
      </c>
      <c r="B65" s="44">
        <v>0.61667181429901752</v>
      </c>
      <c r="C65" s="44">
        <v>0</v>
      </c>
      <c r="D65" s="44">
        <v>1.9097115272036238</v>
      </c>
      <c r="E65" s="44">
        <v>0.9304267507399191</v>
      </c>
      <c r="F65" s="44">
        <v>1.0403652349691384</v>
      </c>
      <c r="G65" s="44">
        <v>2.9246631080950607</v>
      </c>
    </row>
    <row r="66" spans="1:7">
      <c r="A66" s="19" t="s">
        <v>283</v>
      </c>
      <c r="B66" s="44">
        <v>1.3991912214899604</v>
      </c>
      <c r="C66" s="44">
        <v>1.8933190072116746</v>
      </c>
      <c r="D66" s="44">
        <v>1.5475073163967568</v>
      </c>
      <c r="E66" s="44">
        <v>0.94244744797244084</v>
      </c>
      <c r="F66" s="44">
        <v>0.98355253567007794</v>
      </c>
      <c r="G66" s="44">
        <v>1.1849793786394747</v>
      </c>
    </row>
    <row r="67" spans="1:7">
      <c r="A67" s="19" t="s">
        <v>284</v>
      </c>
      <c r="B67" s="44">
        <v>1.3442070805635751</v>
      </c>
      <c r="C67" s="44">
        <v>1.4147132868377044</v>
      </c>
      <c r="D67" s="44">
        <v>0</v>
      </c>
      <c r="E67" s="44">
        <v>1.4084186782199615</v>
      </c>
      <c r="F67" s="44">
        <v>1.0498908720727573</v>
      </c>
      <c r="G67" s="44">
        <v>0</v>
      </c>
    </row>
    <row r="68" spans="1:7">
      <c r="A68" s="19" t="s">
        <v>285</v>
      </c>
      <c r="B68" s="44">
        <v>0.87967908984647658</v>
      </c>
      <c r="C68" s="44">
        <v>0</v>
      </c>
      <c r="D68" s="44">
        <v>0</v>
      </c>
      <c r="E68" s="44">
        <v>0.98506750694727896</v>
      </c>
      <c r="F68" s="44">
        <v>0.85025159956372887</v>
      </c>
      <c r="G68" s="44">
        <v>0</v>
      </c>
    </row>
    <row r="69" spans="1:7">
      <c r="A69" s="19" t="s">
        <v>286</v>
      </c>
      <c r="B69" s="44">
        <v>0.97726070575866497</v>
      </c>
      <c r="C69" s="44">
        <v>0.40246430085348955</v>
      </c>
      <c r="D69" s="44">
        <v>1.3158193580415456</v>
      </c>
      <c r="E69" s="44">
        <v>1.0217176313936334</v>
      </c>
      <c r="F69" s="44">
        <v>1.1051082357183504</v>
      </c>
      <c r="G69" s="44">
        <v>0.50378398498443799</v>
      </c>
    </row>
    <row r="70" spans="1:7">
      <c r="A70" s="19" t="s">
        <v>81</v>
      </c>
      <c r="B70" s="44">
        <v>1.0437861472567853</v>
      </c>
      <c r="C70" s="44">
        <v>1.0985347068118434</v>
      </c>
      <c r="D70" s="44">
        <v>0</v>
      </c>
      <c r="E70" s="44">
        <v>0.73821165712202985</v>
      </c>
      <c r="F70" s="44">
        <v>0.93753469899344088</v>
      </c>
      <c r="G70" s="44">
        <v>0.68754444936825154</v>
      </c>
    </row>
    <row r="71" spans="1:7">
      <c r="A71" s="19" t="s">
        <v>287</v>
      </c>
      <c r="B71" s="44">
        <v>0.91174515630503594</v>
      </c>
      <c r="C71" s="44">
        <v>0</v>
      </c>
      <c r="D71" s="44">
        <v>0</v>
      </c>
      <c r="E71" s="44">
        <v>0.64482643736729217</v>
      </c>
      <c r="F71" s="44">
        <v>0.64090543636616437</v>
      </c>
      <c r="G71" s="44">
        <v>2.7025592876139655</v>
      </c>
    </row>
    <row r="72" spans="1:7">
      <c r="A72" s="19" t="s">
        <v>288</v>
      </c>
      <c r="B72" s="44">
        <v>1.6987593290664007</v>
      </c>
      <c r="C72" s="44">
        <v>1.1493401605874232</v>
      </c>
      <c r="D72" s="44">
        <v>0</v>
      </c>
      <c r="E72" s="44">
        <v>0.68653578001718163</v>
      </c>
      <c r="F72" s="44">
        <v>1.7911980363383599</v>
      </c>
      <c r="G72" s="44">
        <v>2.8773690733587238</v>
      </c>
    </row>
    <row r="73" spans="1:7">
      <c r="A73" s="19" t="s">
        <v>289</v>
      </c>
      <c r="B73" s="44">
        <v>0.93329137268537876</v>
      </c>
      <c r="C73" s="44">
        <v>0</v>
      </c>
      <c r="D73" s="44">
        <v>2.8902201322156338</v>
      </c>
      <c r="E73" s="44">
        <v>0.88008649743496092</v>
      </c>
      <c r="F73" s="44">
        <v>0.78726145392440772</v>
      </c>
      <c r="G73" s="44">
        <v>0</v>
      </c>
    </row>
    <row r="74" spans="1:7">
      <c r="A74" s="19" t="s">
        <v>290</v>
      </c>
      <c r="B74" s="44">
        <v>1.8414878429041852</v>
      </c>
      <c r="C74" s="44">
        <v>0.75837809998640915</v>
      </c>
      <c r="D74" s="44">
        <v>1.2397231040873717</v>
      </c>
      <c r="E74" s="44">
        <v>1.7365086972436297</v>
      </c>
      <c r="F74" s="44">
        <v>1.0974787553907797</v>
      </c>
      <c r="G74" s="44">
        <v>0.47464923041107421</v>
      </c>
    </row>
    <row r="75" spans="1:7">
      <c r="A75" s="19" t="s">
        <v>291</v>
      </c>
      <c r="B75" s="44">
        <v>0.69362753155763035</v>
      </c>
      <c r="C75" s="44">
        <v>0.32850432395417944</v>
      </c>
      <c r="D75" s="44">
        <v>0</v>
      </c>
      <c r="E75" s="44">
        <v>2.9270319921623642</v>
      </c>
      <c r="F75" s="44">
        <v>0.34130673127246003</v>
      </c>
      <c r="G75" s="44">
        <v>0.82240942640277082</v>
      </c>
    </row>
    <row r="76" spans="1:7">
      <c r="A76" s="19" t="s">
        <v>292</v>
      </c>
      <c r="B76" s="44">
        <v>1.3399397564982938</v>
      </c>
      <c r="C76" s="44">
        <v>0</v>
      </c>
      <c r="D76" s="44">
        <v>0</v>
      </c>
      <c r="E76" s="44">
        <v>0.31588818925790563</v>
      </c>
      <c r="F76" s="44">
        <v>0.94190209665955937</v>
      </c>
      <c r="G76" s="44">
        <v>0</v>
      </c>
    </row>
    <row r="77" spans="1:7">
      <c r="A77" s="19" t="s">
        <v>293</v>
      </c>
      <c r="B77" s="44">
        <v>1.3110651082802174</v>
      </c>
      <c r="C77" s="44">
        <v>0</v>
      </c>
      <c r="D77" s="44">
        <v>0</v>
      </c>
      <c r="E77" s="44">
        <v>0.87572963358627298</v>
      </c>
      <c r="F77" s="44">
        <v>0.92160484705186929</v>
      </c>
      <c r="G77" s="44">
        <v>2.5908052343695909</v>
      </c>
    </row>
    <row r="78" spans="1:7">
      <c r="A78" s="19" t="s">
        <v>294</v>
      </c>
      <c r="B78" s="44">
        <v>0.85736547490750059</v>
      </c>
      <c r="C78" s="44">
        <v>0</v>
      </c>
      <c r="D78" s="44">
        <v>0</v>
      </c>
      <c r="E78" s="44">
        <v>0.32339558680882474</v>
      </c>
      <c r="F78" s="44">
        <v>0.36160775191683264</v>
      </c>
      <c r="G78" s="44">
        <v>2.0330953324554786</v>
      </c>
    </row>
    <row r="79" spans="1:7">
      <c r="A79" s="19" t="s">
        <v>295</v>
      </c>
      <c r="B79" s="44">
        <v>1.041474036847597</v>
      </c>
      <c r="C79" s="44">
        <v>1.7936203448198078</v>
      </c>
      <c r="D79" s="44">
        <v>0.97734563690333509</v>
      </c>
      <c r="E79" s="44">
        <v>0.47617062176158043</v>
      </c>
      <c r="F79" s="44">
        <v>0.7986518450814567</v>
      </c>
      <c r="G79" s="44">
        <v>1.4967740872855273</v>
      </c>
    </row>
    <row r="80" spans="1:7">
      <c r="A80" s="19" t="s">
        <v>69</v>
      </c>
      <c r="B80" s="44">
        <v>1.5296569495977559</v>
      </c>
      <c r="C80" s="44">
        <v>1.3171830157658686</v>
      </c>
      <c r="D80" s="44">
        <v>2.1532032860464883</v>
      </c>
      <c r="E80" s="44">
        <v>0.8523595321710723</v>
      </c>
      <c r="F80" s="44">
        <v>1.6617694514823955</v>
      </c>
      <c r="G80" s="44">
        <v>3.2975630744348314</v>
      </c>
    </row>
    <row r="81" spans="1:7">
      <c r="A81" s="19" t="s">
        <v>54</v>
      </c>
      <c r="B81" s="44">
        <v>0.52664673191959899</v>
      </c>
      <c r="C81" s="44">
        <v>0.49884331506686036</v>
      </c>
      <c r="D81" s="44">
        <v>0.81546076161614611</v>
      </c>
      <c r="E81" s="44">
        <v>0.42213020237721244</v>
      </c>
      <c r="F81" s="44">
        <v>0.55530443654830852</v>
      </c>
      <c r="G81" s="44">
        <v>1.8732787425937343</v>
      </c>
    </row>
    <row r="82" spans="1:7">
      <c r="A82" s="19" t="s">
        <v>296</v>
      </c>
      <c r="B82" s="44">
        <v>0.56309646713907713</v>
      </c>
      <c r="C82" s="44">
        <v>0.76195535517502422</v>
      </c>
      <c r="D82" s="44">
        <v>1.2455708545783502</v>
      </c>
      <c r="E82" s="44">
        <v>0.87234988800210644</v>
      </c>
      <c r="F82" s="44">
        <v>0.50891794244899002</v>
      </c>
      <c r="G82" s="44">
        <v>1.9075525675011096</v>
      </c>
    </row>
    <row r="83" spans="1:7">
      <c r="A83" s="19" t="s">
        <v>297</v>
      </c>
      <c r="B83" s="44">
        <v>0.4069231364636901</v>
      </c>
      <c r="C83" s="44">
        <v>0</v>
      </c>
      <c r="D83" s="44">
        <v>0</v>
      </c>
      <c r="E83" s="44">
        <v>0.7674506984140006</v>
      </c>
      <c r="F83" s="44">
        <v>0.42906603101628515</v>
      </c>
      <c r="G83" s="44">
        <v>0</v>
      </c>
    </row>
    <row r="84" spans="1:7">
      <c r="A84" s="19" t="s">
        <v>298</v>
      </c>
      <c r="B84" s="44">
        <v>0.92695029479807856</v>
      </c>
      <c r="C84" s="44">
        <v>1.0975169167808254</v>
      </c>
      <c r="D84" s="44">
        <v>0.89705720595327743</v>
      </c>
      <c r="E84" s="44">
        <v>1.3111603655423878</v>
      </c>
      <c r="F84" s="44">
        <v>1.181013746892468</v>
      </c>
      <c r="G84" s="44">
        <v>0</v>
      </c>
    </row>
    <row r="85" spans="1:7">
      <c r="A85" s="19" t="s">
        <v>299</v>
      </c>
      <c r="B85" s="44">
        <v>0.51294568803450313</v>
      </c>
      <c r="C85" s="44">
        <v>0</v>
      </c>
      <c r="D85" s="44">
        <v>1.1346372003424658</v>
      </c>
      <c r="E85" s="44">
        <v>0.27640216560066744</v>
      </c>
      <c r="F85" s="44">
        <v>0.3605718963774876</v>
      </c>
      <c r="G85" s="44">
        <v>0</v>
      </c>
    </row>
    <row r="86" spans="1:7">
      <c r="A86" s="19" t="s">
        <v>300</v>
      </c>
      <c r="B86" s="44">
        <v>0.94531024254638862</v>
      </c>
      <c r="C86" s="44">
        <v>0</v>
      </c>
      <c r="D86" s="44">
        <v>0</v>
      </c>
      <c r="E86" s="44">
        <v>1.0895135754919925</v>
      </c>
      <c r="F86" s="44">
        <v>1.4028329099184926</v>
      </c>
      <c r="G86" s="44">
        <v>1.2453562674727288</v>
      </c>
    </row>
    <row r="87" spans="1:7">
      <c r="A87" s="19" t="s">
        <v>301</v>
      </c>
      <c r="B87" s="44">
        <v>0.89435788276405792</v>
      </c>
      <c r="C87" s="44">
        <v>0</v>
      </c>
      <c r="D87" s="44">
        <v>0</v>
      </c>
      <c r="E87" s="44">
        <v>0.6325293896940184</v>
      </c>
      <c r="F87" s="44">
        <v>0.62868316344380604</v>
      </c>
      <c r="G87" s="44">
        <v>0</v>
      </c>
    </row>
    <row r="88" spans="1:7">
      <c r="A88" s="19" t="s">
        <v>302</v>
      </c>
      <c r="B88" s="44">
        <v>0.83005117659186334</v>
      </c>
      <c r="C88" s="44">
        <v>0</v>
      </c>
      <c r="D88" s="44">
        <v>0</v>
      </c>
      <c r="E88" s="44">
        <v>0.86100497603039761</v>
      </c>
      <c r="F88" s="44">
        <v>0.46678333993748072</v>
      </c>
      <c r="G88" s="44">
        <v>0</v>
      </c>
    </row>
    <row r="89" spans="1:7">
      <c r="A89" s="19" t="s">
        <v>303</v>
      </c>
      <c r="B89" s="44">
        <v>0.85854263574261391</v>
      </c>
      <c r="C89" s="44">
        <v>0</v>
      </c>
      <c r="D89" s="44">
        <v>0</v>
      </c>
      <c r="E89" s="44">
        <v>0.30359963269638529</v>
      </c>
      <c r="F89" s="44">
        <v>0.30175353211061401</v>
      </c>
      <c r="G89" s="44">
        <v>2.5448584596181849</v>
      </c>
    </row>
    <row r="90" spans="1:7">
      <c r="A90" s="19" t="s">
        <v>304</v>
      </c>
      <c r="B90" s="44">
        <v>0.80945659507987544</v>
      </c>
      <c r="C90" s="44">
        <v>0.95840339173039724</v>
      </c>
      <c r="D90" s="44">
        <v>0</v>
      </c>
      <c r="E90" s="44">
        <v>0.85872517468168519</v>
      </c>
      <c r="F90" s="44">
        <v>0.71125293167388515</v>
      </c>
      <c r="G90" s="44">
        <v>1.1996797700681197</v>
      </c>
    </row>
    <row r="91" spans="1:7">
      <c r="A91" s="19" t="s">
        <v>305</v>
      </c>
      <c r="B91" s="44">
        <v>1.2699622450370676</v>
      </c>
      <c r="C91" s="44">
        <v>1.718452503160693</v>
      </c>
      <c r="D91" s="44">
        <v>0</v>
      </c>
      <c r="E91" s="44">
        <v>0.51324193225655845</v>
      </c>
      <c r="F91" s="44">
        <v>0.63765132269022395</v>
      </c>
      <c r="G91" s="44">
        <v>2.1510699165438045</v>
      </c>
    </row>
    <row r="92" spans="1:7">
      <c r="A92" s="19" t="s">
        <v>531</v>
      </c>
      <c r="B92" s="44">
        <v>0.8138462729273801</v>
      </c>
      <c r="C92" s="44">
        <v>0</v>
      </c>
      <c r="D92" s="44">
        <v>2.1002684257966102</v>
      </c>
      <c r="E92" s="44">
        <v>0.51163379894266703</v>
      </c>
      <c r="F92" s="44">
        <v>0.47674003446253904</v>
      </c>
      <c r="G92" s="44">
        <v>0</v>
      </c>
    </row>
    <row r="93" spans="1:7">
      <c r="A93" s="19" t="s">
        <v>306</v>
      </c>
      <c r="B93" s="44">
        <v>0.54828432624982371</v>
      </c>
      <c r="C93" s="44">
        <v>0</v>
      </c>
      <c r="D93" s="44">
        <v>1.2128063602825521</v>
      </c>
      <c r="E93" s="44">
        <v>0.40623616823146108</v>
      </c>
      <c r="F93" s="44">
        <v>0.60564894733015506</v>
      </c>
      <c r="G93" s="44">
        <v>0</v>
      </c>
    </row>
    <row r="94" spans="1:7">
      <c r="A94" s="19" t="s">
        <v>307</v>
      </c>
      <c r="B94" s="44">
        <v>0.96036637837761663</v>
      </c>
      <c r="C94" s="44">
        <v>0.43317403419506495</v>
      </c>
      <c r="D94" s="44">
        <v>0.70811097827321112</v>
      </c>
      <c r="E94" s="44">
        <v>0.73311934708319393</v>
      </c>
      <c r="F94" s="44">
        <v>0.90011121865077337</v>
      </c>
      <c r="G94" s="44">
        <v>2.7111242000320499</v>
      </c>
    </row>
    <row r="95" spans="1:7">
      <c r="A95" s="19" t="s">
        <v>308</v>
      </c>
      <c r="B95" s="44">
        <v>0.85854263574261391</v>
      </c>
      <c r="C95" s="44">
        <v>0</v>
      </c>
      <c r="D95" s="44">
        <v>0</v>
      </c>
      <c r="E95" s="44">
        <v>0.40479951026184702</v>
      </c>
      <c r="F95" s="44">
        <v>0.75438383027653499</v>
      </c>
      <c r="G95" s="44">
        <v>0</v>
      </c>
    </row>
    <row r="96" spans="1:7">
      <c r="A96" s="19" t="s">
        <v>309</v>
      </c>
      <c r="B96" s="44">
        <v>0.72803971245702892</v>
      </c>
      <c r="C96" s="44">
        <v>0</v>
      </c>
      <c r="D96" s="44">
        <v>0</v>
      </c>
      <c r="E96" s="44">
        <v>0.53397227334669684</v>
      </c>
      <c r="F96" s="44">
        <v>0.56863429725027304</v>
      </c>
      <c r="G96" s="44">
        <v>0.95912302445290798</v>
      </c>
    </row>
    <row r="97" spans="1:7">
      <c r="A97" s="19" t="s">
        <v>310</v>
      </c>
      <c r="B97" s="44">
        <v>0.61586200233014166</v>
      </c>
      <c r="C97" s="44">
        <v>1.1666972345818494</v>
      </c>
      <c r="D97" s="44">
        <v>0</v>
      </c>
      <c r="E97" s="44">
        <v>0.17422592184940297</v>
      </c>
      <c r="F97" s="44">
        <v>0.34633300993391547</v>
      </c>
      <c r="G97" s="44">
        <v>1.4604112237073499</v>
      </c>
    </row>
    <row r="98" spans="1:7">
      <c r="A98" s="19" t="s">
        <v>311</v>
      </c>
      <c r="B98" s="44">
        <v>1.1508685025138718</v>
      </c>
      <c r="C98" s="44">
        <v>0</v>
      </c>
      <c r="D98" s="44">
        <v>0</v>
      </c>
      <c r="E98" s="44">
        <v>0.99482170032142059</v>
      </c>
      <c r="F98" s="44">
        <v>0.53933044389504425</v>
      </c>
      <c r="G98" s="44">
        <v>0</v>
      </c>
    </row>
    <row r="99" spans="1:7">
      <c r="A99" s="19" t="s">
        <v>312</v>
      </c>
      <c r="B99" s="44">
        <v>0.77477156803205427</v>
      </c>
      <c r="C99" s="44">
        <v>0.45866801452456285</v>
      </c>
      <c r="D99" s="44">
        <v>1.4995721388108996</v>
      </c>
      <c r="E99" s="44">
        <v>1.0045798894314397</v>
      </c>
      <c r="F99" s="44">
        <v>1.3275130221376339</v>
      </c>
      <c r="G99" s="44">
        <v>0.57413688531396334</v>
      </c>
    </row>
    <row r="100" spans="1:7">
      <c r="A100" s="19" t="s">
        <v>75</v>
      </c>
      <c r="B100" s="44">
        <v>0.47612072565929225</v>
      </c>
      <c r="C100" s="44">
        <v>0</v>
      </c>
      <c r="D100" s="44">
        <v>0</v>
      </c>
      <c r="E100" s="44">
        <v>0.22448906850815628</v>
      </c>
      <c r="F100" s="44">
        <v>0.33468602419375204</v>
      </c>
      <c r="G100" s="44">
        <v>0</v>
      </c>
    </row>
    <row r="101" spans="1:7">
      <c r="A101" s="19" t="s">
        <v>38</v>
      </c>
      <c r="B101" s="44">
        <v>1.2478374672489654</v>
      </c>
      <c r="C101" s="44">
        <v>0</v>
      </c>
      <c r="D101" s="44">
        <v>0</v>
      </c>
      <c r="E101" s="44">
        <v>0.88252576156310658</v>
      </c>
      <c r="F101" s="44">
        <v>0.87715938048118602</v>
      </c>
      <c r="G101" s="44">
        <v>2.4658606360380193</v>
      </c>
    </row>
    <row r="102" spans="1:7">
      <c r="A102" s="19" t="s">
        <v>313</v>
      </c>
      <c r="B102" s="44">
        <v>1.2040536964683</v>
      </c>
      <c r="C102" s="44">
        <v>0</v>
      </c>
      <c r="D102" s="44">
        <v>1.8643589427963494</v>
      </c>
      <c r="E102" s="44">
        <v>0.68124795629432799</v>
      </c>
      <c r="F102" s="44">
        <v>0.50782911501542349</v>
      </c>
      <c r="G102" s="44">
        <v>2.8552070522545492</v>
      </c>
    </row>
    <row r="103" spans="1:7">
      <c r="A103" s="19" t="s">
        <v>314</v>
      </c>
      <c r="B103" s="44">
        <v>1.4474657863407494</v>
      </c>
      <c r="C103" s="44">
        <v>0</v>
      </c>
      <c r="D103" s="44">
        <v>0</v>
      </c>
      <c r="E103" s="44">
        <v>0.81896937955753302</v>
      </c>
      <c r="F103" s="44">
        <v>0.81398946624900181</v>
      </c>
      <c r="G103" s="44">
        <v>0</v>
      </c>
    </row>
    <row r="104" spans="1:7">
      <c r="A104" s="19" t="s">
        <v>76</v>
      </c>
      <c r="B104" s="44">
        <v>1.6044895159779997</v>
      </c>
      <c r="C104" s="44">
        <v>2.532972043147764</v>
      </c>
      <c r="D104" s="44">
        <v>0</v>
      </c>
      <c r="E104" s="44">
        <v>0.94563820020185574</v>
      </c>
      <c r="F104" s="44">
        <v>1.409832076254508</v>
      </c>
      <c r="G104" s="44">
        <v>1.5853216633687055</v>
      </c>
    </row>
    <row r="105" spans="1:7">
      <c r="A105" s="19" t="s">
        <v>315</v>
      </c>
      <c r="B105" s="44">
        <v>1.0688978114516305</v>
      </c>
      <c r="C105" s="44">
        <v>1.0124671728023684</v>
      </c>
      <c r="D105" s="44">
        <v>1.6550833235764744</v>
      </c>
      <c r="E105" s="44">
        <v>0.75597173497618442</v>
      </c>
      <c r="F105" s="44">
        <v>1.6530247622287424</v>
      </c>
      <c r="G105" s="44">
        <v>2.5347080270157196</v>
      </c>
    </row>
    <row r="106" spans="1:7">
      <c r="A106" s="19" t="s">
        <v>316</v>
      </c>
      <c r="B106" s="44">
        <v>0.58032967025448146</v>
      </c>
      <c r="C106" s="44">
        <v>2.7484607707164059</v>
      </c>
      <c r="D106" s="44">
        <v>2.2464588034622679</v>
      </c>
      <c r="E106" s="44">
        <v>0.27362318017699477</v>
      </c>
      <c r="F106" s="44">
        <v>0.30595427733721187</v>
      </c>
      <c r="G106" s="44">
        <v>1.7201904823714569</v>
      </c>
    </row>
    <row r="107" spans="1:7">
      <c r="A107" s="19" t="s">
        <v>82</v>
      </c>
      <c r="B107" s="44">
        <v>0.99123680797760183</v>
      </c>
      <c r="C107" s="44">
        <v>0</v>
      </c>
      <c r="D107" s="44">
        <v>0</v>
      </c>
      <c r="E107" s="44">
        <v>0.7010464437956162</v>
      </c>
      <c r="F107" s="44">
        <v>1.0451753780634476</v>
      </c>
      <c r="G107" s="44">
        <v>0</v>
      </c>
    </row>
    <row r="108" spans="1:7">
      <c r="A108" s="19" t="s">
        <v>67</v>
      </c>
      <c r="B108" s="44">
        <v>1.2260886660768702</v>
      </c>
      <c r="C108" s="44">
        <v>2.9033985102420856</v>
      </c>
      <c r="D108" s="44">
        <v>0</v>
      </c>
      <c r="E108" s="44">
        <v>0.86714404894327035</v>
      </c>
      <c r="F108" s="44">
        <v>0.8618711995577667</v>
      </c>
      <c r="G108" s="44">
        <v>0</v>
      </c>
    </row>
    <row r="109" spans="1:7">
      <c r="A109" s="19" t="s">
        <v>317</v>
      </c>
      <c r="B109" s="44">
        <v>0.89074817620969204</v>
      </c>
      <c r="C109" s="44">
        <v>0.56248176266798244</v>
      </c>
      <c r="D109" s="44">
        <v>0.91949073532026337</v>
      </c>
      <c r="E109" s="44">
        <v>0.50398115665078957</v>
      </c>
      <c r="F109" s="44">
        <v>0.58440269371723208</v>
      </c>
      <c r="G109" s="44">
        <v>0.70408556305992198</v>
      </c>
    </row>
    <row r="110" spans="1:7">
      <c r="A110" s="19" t="s">
        <v>318</v>
      </c>
      <c r="B110" s="44">
        <v>0.6435388195875168</v>
      </c>
      <c r="C110" s="44">
        <v>0</v>
      </c>
      <c r="D110" s="44">
        <v>0</v>
      </c>
      <c r="E110" s="44">
        <v>0.68270860800164856</v>
      </c>
      <c r="F110" s="44">
        <v>0.56546438049887793</v>
      </c>
      <c r="G110" s="44">
        <v>1.9075525675011096</v>
      </c>
    </row>
    <row r="111" spans="1:7">
      <c r="A111" s="19" t="s">
        <v>319</v>
      </c>
      <c r="B111" s="44">
        <v>0.93160597065795603</v>
      </c>
      <c r="C111" s="44">
        <v>0.80220310982761012</v>
      </c>
      <c r="D111" s="44">
        <v>0</v>
      </c>
      <c r="E111" s="44">
        <v>0.55904365773859588</v>
      </c>
      <c r="F111" s="44">
        <v>0.89299973046730241</v>
      </c>
      <c r="G111" s="44">
        <v>1.0041563402737217</v>
      </c>
    </row>
    <row r="112" spans="1:7">
      <c r="A112" s="19" t="s">
        <v>320</v>
      </c>
      <c r="B112" s="44">
        <v>0.99254796777651388</v>
      </c>
      <c r="C112" s="44">
        <v>2.3503702225769265</v>
      </c>
      <c r="D112" s="44">
        <v>0</v>
      </c>
      <c r="E112" s="44">
        <v>0.70197375390645689</v>
      </c>
      <c r="F112" s="44">
        <v>1.2209841993735027</v>
      </c>
      <c r="G112" s="44">
        <v>0</v>
      </c>
    </row>
    <row r="113" spans="1:7">
      <c r="A113" s="19" t="s">
        <v>321</v>
      </c>
      <c r="B113" s="44">
        <v>1.3452781619026695</v>
      </c>
      <c r="C113" s="44">
        <v>1.4158405484208418</v>
      </c>
      <c r="D113" s="44">
        <v>0</v>
      </c>
      <c r="E113" s="44">
        <v>0.98667864692509166</v>
      </c>
      <c r="F113" s="44">
        <v>0.94565469465421903</v>
      </c>
      <c r="G113" s="44">
        <v>0</v>
      </c>
    </row>
    <row r="114" spans="1:7">
      <c r="A114" s="19" t="s">
        <v>322</v>
      </c>
      <c r="B114" s="44">
        <v>1.4066855504749094</v>
      </c>
      <c r="C114" s="44">
        <v>0.95172998836001954</v>
      </c>
      <c r="D114" s="44">
        <v>0</v>
      </c>
      <c r="E114" s="44">
        <v>1.2791187524315835</v>
      </c>
      <c r="F114" s="44">
        <v>2.2601614317272771</v>
      </c>
      <c r="G114" s="44">
        <v>0</v>
      </c>
    </row>
    <row r="115" spans="1:7">
      <c r="A115" s="19" t="s">
        <v>323</v>
      </c>
      <c r="B115" s="44">
        <v>0.8565824927386354</v>
      </c>
      <c r="C115" s="44">
        <v>0.54090711971633387</v>
      </c>
      <c r="D115" s="44">
        <v>2.6526677925814726</v>
      </c>
      <c r="E115" s="44">
        <v>1.0500758072134946</v>
      </c>
      <c r="F115" s="44">
        <v>1.2845422809847264</v>
      </c>
      <c r="G115" s="44">
        <v>0</v>
      </c>
    </row>
    <row r="116" spans="1:7">
      <c r="A116" s="19" t="s">
        <v>324</v>
      </c>
      <c r="B116" s="44">
        <v>0.62185049472848997</v>
      </c>
      <c r="C116" s="44">
        <v>0.98170159572826321</v>
      </c>
      <c r="D116" s="44">
        <v>1.6047907363959735</v>
      </c>
      <c r="E116" s="44">
        <v>0.63526685574518027</v>
      </c>
      <c r="F116" s="44">
        <v>1.0928145872845716</v>
      </c>
      <c r="G116" s="44">
        <v>0</v>
      </c>
    </row>
    <row r="117" spans="1:7">
      <c r="A117" s="19" t="s">
        <v>325</v>
      </c>
      <c r="B117" s="44">
        <v>0.92409638379192671</v>
      </c>
      <c r="C117" s="44">
        <v>0</v>
      </c>
      <c r="D117" s="44">
        <v>0</v>
      </c>
      <c r="E117" s="44">
        <v>1.5249774653829924</v>
      </c>
      <c r="F117" s="44">
        <v>1.4615722189544884</v>
      </c>
      <c r="G117" s="44">
        <v>0</v>
      </c>
    </row>
    <row r="118" spans="1:7">
      <c r="A118" s="19" t="s">
        <v>326</v>
      </c>
      <c r="B118" s="44">
        <v>1.0818429406560619</v>
      </c>
      <c r="C118" s="44">
        <v>0</v>
      </c>
      <c r="D118" s="44">
        <v>3.350255170561375</v>
      </c>
      <c r="E118" s="44">
        <v>0.51008473467251192</v>
      </c>
      <c r="F118" s="44">
        <v>0.60837967027607065</v>
      </c>
      <c r="G118" s="44">
        <v>2.565405183052242</v>
      </c>
    </row>
    <row r="119" spans="1:7">
      <c r="A119" s="19" t="s">
        <v>327</v>
      </c>
      <c r="B119" s="44">
        <v>1.5830511891119083</v>
      </c>
      <c r="C119" s="44">
        <v>0</v>
      </c>
      <c r="D119" s="44">
        <v>0</v>
      </c>
      <c r="E119" s="44">
        <v>1.0449634615113839</v>
      </c>
      <c r="F119" s="44">
        <v>0.77895700820790559</v>
      </c>
      <c r="G119" s="44">
        <v>1.8769673364610073</v>
      </c>
    </row>
    <row r="120" spans="1:7">
      <c r="A120" s="19" t="s">
        <v>328</v>
      </c>
      <c r="B120" s="44">
        <v>0.41048482693602001</v>
      </c>
      <c r="C120" s="44">
        <v>0</v>
      </c>
      <c r="D120" s="44">
        <v>0</v>
      </c>
      <c r="E120" s="44">
        <v>0.38708399558955608</v>
      </c>
      <c r="F120" s="44">
        <v>0.43282153238185439</v>
      </c>
      <c r="G120" s="44">
        <v>0</v>
      </c>
    </row>
    <row r="121" spans="1:7">
      <c r="A121" s="19" t="s">
        <v>329</v>
      </c>
      <c r="B121" s="44">
        <v>0.90623944883942575</v>
      </c>
      <c r="C121" s="44">
        <v>0</v>
      </c>
      <c r="D121" s="44">
        <v>0</v>
      </c>
      <c r="E121" s="44">
        <v>0.94003441827473366</v>
      </c>
      <c r="F121" s="44">
        <v>0.76444228134688874</v>
      </c>
      <c r="G121" s="44">
        <v>0</v>
      </c>
    </row>
    <row r="122" spans="1:7">
      <c r="A122" s="19" t="s">
        <v>330</v>
      </c>
      <c r="B122" s="44">
        <v>0.43323687277081097</v>
      </c>
      <c r="C122" s="44">
        <v>0</v>
      </c>
      <c r="D122" s="44">
        <v>0</v>
      </c>
      <c r="E122" s="44">
        <v>0.3064042482409246</v>
      </c>
      <c r="F122" s="44">
        <v>0.45681164041225741</v>
      </c>
      <c r="G122" s="44">
        <v>2.5683675446954894</v>
      </c>
    </row>
    <row r="123" spans="1:7">
      <c r="A123" s="19" t="s">
        <v>532</v>
      </c>
      <c r="B123" s="44">
        <v>0.47928351024466309</v>
      </c>
      <c r="C123" s="44">
        <v>0</v>
      </c>
      <c r="D123" s="44">
        <v>0</v>
      </c>
      <c r="E123" s="44">
        <v>0.18078424730140741</v>
      </c>
      <c r="F123" s="44">
        <v>0.20214557005468314</v>
      </c>
      <c r="G123" s="44">
        <v>1.1365387295382186</v>
      </c>
    </row>
    <row r="124" spans="1:7">
      <c r="A124" s="19" t="s">
        <v>331</v>
      </c>
      <c r="B124" s="44">
        <v>0.83634224658832423</v>
      </c>
      <c r="C124" s="44">
        <v>0</v>
      </c>
      <c r="D124" s="44">
        <v>0</v>
      </c>
      <c r="E124" s="44">
        <v>0.51263174716842452</v>
      </c>
      <c r="F124" s="44">
        <v>0.58790144240899822</v>
      </c>
      <c r="G124" s="44">
        <v>0.9916211741891634</v>
      </c>
    </row>
    <row r="125" spans="1:7">
      <c r="A125" s="19" t="s">
        <v>332</v>
      </c>
      <c r="B125" s="44">
        <v>0.61104744596013405</v>
      </c>
      <c r="C125" s="44">
        <v>0</v>
      </c>
      <c r="D125" s="44">
        <v>0</v>
      </c>
      <c r="E125" s="44">
        <v>0.57621298366262907</v>
      </c>
      <c r="F125" s="44">
        <v>0.53691487594600296</v>
      </c>
      <c r="G125" s="44">
        <v>0</v>
      </c>
    </row>
    <row r="126" spans="1:7">
      <c r="A126" s="19" t="s">
        <v>333</v>
      </c>
      <c r="B126" s="44">
        <v>1.2646622420882774</v>
      </c>
      <c r="C126" s="44">
        <v>0</v>
      </c>
      <c r="D126" s="44">
        <v>0</v>
      </c>
      <c r="E126" s="44">
        <v>0.4969027696191774</v>
      </c>
      <c r="F126" s="44">
        <v>1.1853149980434905</v>
      </c>
      <c r="G126" s="44">
        <v>0</v>
      </c>
    </row>
    <row r="127" spans="1:7">
      <c r="A127" s="19" t="s">
        <v>334</v>
      </c>
      <c r="B127" s="44">
        <v>1.1273531605153915</v>
      </c>
      <c r="C127" s="44">
        <v>0</v>
      </c>
      <c r="D127" s="44">
        <v>0</v>
      </c>
      <c r="E127" s="44">
        <v>0.42523410092410369</v>
      </c>
      <c r="F127" s="44">
        <v>0.79246570632414848</v>
      </c>
      <c r="G127" s="44">
        <v>0</v>
      </c>
    </row>
    <row r="128" spans="1:7">
      <c r="A128" s="19" t="s">
        <v>335</v>
      </c>
      <c r="B128" s="44">
        <v>0.71418108848893835</v>
      </c>
      <c r="C128" s="44">
        <v>0</v>
      </c>
      <c r="D128" s="44">
        <v>0</v>
      </c>
      <c r="E128" s="44">
        <v>1.1224453425407814</v>
      </c>
      <c r="F128" s="44">
        <v>0.66937204838750408</v>
      </c>
      <c r="G128" s="44">
        <v>2.8225968194242306</v>
      </c>
    </row>
    <row r="129" spans="1:7">
      <c r="A129" s="19" t="s">
        <v>336</v>
      </c>
      <c r="B129" s="44">
        <v>0.53293058497091228</v>
      </c>
      <c r="C129" s="44">
        <v>0</v>
      </c>
      <c r="D129" s="44">
        <v>0</v>
      </c>
      <c r="E129" s="44">
        <v>1.0050987840024268</v>
      </c>
      <c r="F129" s="44">
        <v>1.0302054182213929</v>
      </c>
      <c r="G129" s="44">
        <v>0</v>
      </c>
    </row>
    <row r="130" spans="1:7">
      <c r="A130" s="19" t="s">
        <v>337</v>
      </c>
      <c r="B130" s="44">
        <v>0.89435788276405792</v>
      </c>
      <c r="C130" s="44">
        <v>0</v>
      </c>
      <c r="D130" s="44">
        <v>0</v>
      </c>
      <c r="E130" s="44">
        <v>0.52710782474501539</v>
      </c>
      <c r="F130" s="44">
        <v>0.62868316344380604</v>
      </c>
      <c r="G130" s="44">
        <v>2.6510206122840212</v>
      </c>
    </row>
    <row r="131" spans="1:7">
      <c r="A131" s="19" t="s">
        <v>338</v>
      </c>
      <c r="B131" s="44">
        <v>1.2711916373362324</v>
      </c>
      <c r="C131" s="44">
        <v>0.68804642333713706</v>
      </c>
      <c r="D131" s="44">
        <v>0.56237584373218052</v>
      </c>
      <c r="E131" s="44">
        <v>0.99322830465602852</v>
      </c>
      <c r="F131" s="44">
        <v>0.79145306863552523</v>
      </c>
      <c r="G131" s="44">
        <v>1.2918913613008483</v>
      </c>
    </row>
    <row r="132" spans="1:7">
      <c r="A132" s="19" t="s">
        <v>339</v>
      </c>
      <c r="B132" s="44">
        <v>0.58198003901683903</v>
      </c>
      <c r="C132" s="44">
        <v>0</v>
      </c>
      <c r="D132" s="44">
        <v>0</v>
      </c>
      <c r="E132" s="44">
        <v>0.82320396786961958</v>
      </c>
      <c r="F132" s="44">
        <v>0.54546553684524635</v>
      </c>
      <c r="G132" s="44">
        <v>0</v>
      </c>
    </row>
    <row r="133" spans="1:7">
      <c r="A133" s="19" t="s">
        <v>340</v>
      </c>
      <c r="B133" s="44">
        <v>0.81384627292738021</v>
      </c>
      <c r="C133" s="44">
        <v>0</v>
      </c>
      <c r="D133" s="44">
        <v>0</v>
      </c>
      <c r="E133" s="44">
        <v>0.3837253492070003</v>
      </c>
      <c r="F133" s="44">
        <v>0.57208804135504687</v>
      </c>
      <c r="G133" s="44">
        <v>0</v>
      </c>
    </row>
    <row r="134" spans="1:7">
      <c r="A134" s="19" t="s">
        <v>341</v>
      </c>
      <c r="B134" s="44">
        <v>0.61843373376844324</v>
      </c>
      <c r="C134" s="44">
        <v>1.9526152618331389</v>
      </c>
      <c r="D134" s="44">
        <v>0</v>
      </c>
      <c r="E134" s="44">
        <v>0.5831781955530565</v>
      </c>
      <c r="F134" s="44">
        <v>0.7245400743535072</v>
      </c>
      <c r="G134" s="44">
        <v>0</v>
      </c>
    </row>
    <row r="135" spans="1:7">
      <c r="A135" s="19" t="s">
        <v>342</v>
      </c>
      <c r="B135" s="44">
        <v>0.54060970002813002</v>
      </c>
      <c r="C135" s="44">
        <v>0</v>
      </c>
      <c r="D135" s="44">
        <v>0</v>
      </c>
      <c r="E135" s="44">
        <v>0.25489536885364139</v>
      </c>
      <c r="F135" s="44">
        <v>0.570027205471203</v>
      </c>
      <c r="G135" s="44">
        <v>0</v>
      </c>
    </row>
    <row r="136" spans="1:7">
      <c r="A136" s="19" t="s">
        <v>343</v>
      </c>
      <c r="B136" s="44">
        <v>1.3152782885872822</v>
      </c>
      <c r="C136" s="44">
        <v>2.3359507733586633</v>
      </c>
      <c r="D136" s="44">
        <v>0</v>
      </c>
      <c r="E136" s="44">
        <v>1.3565750458928463</v>
      </c>
      <c r="F136" s="44">
        <v>1.6757767363881733</v>
      </c>
      <c r="G136" s="44">
        <v>0</v>
      </c>
    </row>
    <row r="137" spans="1:7">
      <c r="A137" s="19" t="s">
        <v>344</v>
      </c>
      <c r="B137" s="44">
        <v>1.2181270513620854</v>
      </c>
      <c r="C137" s="44">
        <v>0</v>
      </c>
      <c r="D137" s="44">
        <v>0</v>
      </c>
      <c r="E137" s="44">
        <v>2.0885169537712769</v>
      </c>
      <c r="F137" s="44">
        <v>1.6347061181694833</v>
      </c>
      <c r="G137" s="44">
        <v>2.6259814565599693</v>
      </c>
    </row>
    <row r="138" spans="1:7">
      <c r="A138" s="19" t="s">
        <v>345</v>
      </c>
      <c r="B138" s="44">
        <v>0.56546063574909156</v>
      </c>
      <c r="C138" s="44">
        <v>1.3390202624477441</v>
      </c>
      <c r="D138" s="44">
        <v>0</v>
      </c>
      <c r="E138" s="44">
        <v>0.3332656103700587</v>
      </c>
      <c r="F138" s="44">
        <v>0.29811520768426142</v>
      </c>
      <c r="G138" s="44">
        <v>0</v>
      </c>
    </row>
    <row r="139" spans="1:7">
      <c r="A139" s="19" t="s">
        <v>61</v>
      </c>
      <c r="B139" s="44">
        <v>2.8349628464062682</v>
      </c>
      <c r="C139" s="44">
        <v>2.2923256944115544</v>
      </c>
      <c r="D139" s="44">
        <v>2.1412983655559983</v>
      </c>
      <c r="E139" s="44">
        <v>3.6514019959925981</v>
      </c>
      <c r="F139" s="44">
        <v>3.9127300513649956</v>
      </c>
      <c r="G139" s="44">
        <v>0.40991638291675148</v>
      </c>
    </row>
    <row r="140" spans="1:7">
      <c r="A140" s="19" t="s">
        <v>346</v>
      </c>
      <c r="B140" s="44">
        <v>0.42345725938998002</v>
      </c>
      <c r="C140" s="44">
        <v>0</v>
      </c>
      <c r="D140" s="44">
        <v>0</v>
      </c>
      <c r="E140" s="44">
        <v>0.59897534757706716</v>
      </c>
      <c r="F140" s="44">
        <v>0.59533315364486827</v>
      </c>
      <c r="G140" s="44">
        <v>0</v>
      </c>
    </row>
    <row r="141" spans="1:7">
      <c r="A141" s="19" t="s">
        <v>110</v>
      </c>
      <c r="B141" s="44">
        <v>1.9449965718209055</v>
      </c>
      <c r="C141" s="44">
        <v>1.2705612358013274</v>
      </c>
      <c r="D141" s="44">
        <v>1.0384952566595325</v>
      </c>
      <c r="E141" s="44">
        <v>1.6760031206962169</v>
      </c>
      <c r="F141" s="44">
        <v>2.7344458437167045</v>
      </c>
      <c r="G141" s="44">
        <v>0.79521140282670488</v>
      </c>
    </row>
    <row r="142" spans="1:7">
      <c r="A142" s="19" t="s">
        <v>347</v>
      </c>
      <c r="B142" s="44">
        <v>0.95063293535351923</v>
      </c>
      <c r="C142" s="44">
        <v>0</v>
      </c>
      <c r="D142" s="44">
        <v>2.4532696223620882</v>
      </c>
      <c r="E142" s="44">
        <v>0.89643945600216468</v>
      </c>
      <c r="F142" s="44">
        <v>1.336482704719645</v>
      </c>
      <c r="G142" s="44">
        <v>0</v>
      </c>
    </row>
    <row r="143" spans="1:7">
      <c r="A143" s="19" t="s">
        <v>53</v>
      </c>
      <c r="B143" s="44">
        <v>1.959004469349324</v>
      </c>
      <c r="C143" s="44">
        <v>0.63985591943397779</v>
      </c>
      <c r="D143" s="44">
        <v>5.2298725835014626</v>
      </c>
      <c r="E143" s="44">
        <v>1.1784665612934468</v>
      </c>
      <c r="F143" s="44">
        <v>2.3742580758433256</v>
      </c>
      <c r="G143" s="44">
        <v>0.80093852852225189</v>
      </c>
    </row>
    <row r="144" spans="1:7">
      <c r="A144" s="19" t="s">
        <v>51</v>
      </c>
      <c r="B144" s="44">
        <v>0.45978324977882629</v>
      </c>
      <c r="C144" s="44">
        <v>0</v>
      </c>
      <c r="D144" s="44">
        <v>3.559646118721461</v>
      </c>
      <c r="E144" s="44">
        <v>0.65035803670745274</v>
      </c>
      <c r="F144" s="44">
        <v>0.48480254975124376</v>
      </c>
      <c r="G144" s="44">
        <v>0</v>
      </c>
    </row>
    <row r="145" spans="1:7">
      <c r="A145" s="19" t="s">
        <v>348</v>
      </c>
      <c r="B145" s="44">
        <v>0.81688395730533625</v>
      </c>
      <c r="C145" s="44">
        <v>0.55268425762617623</v>
      </c>
      <c r="D145" s="44">
        <v>0.90347472251219674</v>
      </c>
      <c r="E145" s="44">
        <v>1.5131191647190503</v>
      </c>
      <c r="F145" s="44">
        <v>0.65625527107851112</v>
      </c>
      <c r="G145" s="44">
        <v>0</v>
      </c>
    </row>
    <row r="146" spans="1:7">
      <c r="A146" s="19" t="s">
        <v>349</v>
      </c>
      <c r="B146" s="44">
        <v>0.95031188404134315</v>
      </c>
      <c r="C146" s="44">
        <v>0</v>
      </c>
      <c r="D146" s="44">
        <v>0</v>
      </c>
      <c r="E146" s="44">
        <v>1.702659743517789</v>
      </c>
      <c r="F146" s="44">
        <v>1.4696344770574685</v>
      </c>
      <c r="G146" s="44">
        <v>2.2535018173316046</v>
      </c>
    </row>
    <row r="147" spans="1:7">
      <c r="A147" s="19" t="s">
        <v>350</v>
      </c>
      <c r="B147" s="44">
        <v>0.68339368273137024</v>
      </c>
      <c r="C147" s="44">
        <v>0</v>
      </c>
      <c r="D147" s="44">
        <v>0</v>
      </c>
      <c r="E147" s="44">
        <v>0.32221746080952118</v>
      </c>
      <c r="F147" s="44">
        <v>0.24019361299150876</v>
      </c>
      <c r="G147" s="44">
        <v>0</v>
      </c>
    </row>
    <row r="148" spans="1:7">
      <c r="A148" s="19" t="s">
        <v>72</v>
      </c>
      <c r="B148" s="44">
        <v>1.0922361916143297</v>
      </c>
      <c r="C148" s="44">
        <v>0</v>
      </c>
      <c r="D148" s="44">
        <v>4.2280512851189398</v>
      </c>
      <c r="E148" s="44">
        <v>1.1587165020814003</v>
      </c>
      <c r="F148" s="44">
        <v>2.3033413717439002</v>
      </c>
      <c r="G148" s="44">
        <v>3.2375637462973703</v>
      </c>
    </row>
    <row r="149" spans="1:7">
      <c r="A149" s="19" t="s">
        <v>351</v>
      </c>
      <c r="B149" s="44">
        <v>0.91956649955765268</v>
      </c>
      <c r="C149" s="44">
        <v>0</v>
      </c>
      <c r="D149" s="44">
        <v>0</v>
      </c>
      <c r="E149" s="44">
        <v>0.95385845383759738</v>
      </c>
      <c r="F149" s="44">
        <v>0.90496475953565503</v>
      </c>
      <c r="G149" s="44">
        <v>0</v>
      </c>
    </row>
    <row r="150" spans="1:7">
      <c r="A150" s="19" t="s">
        <v>352</v>
      </c>
      <c r="B150" s="44">
        <v>0.70789270154626838</v>
      </c>
      <c r="C150" s="44">
        <v>0.74502301394891257</v>
      </c>
      <c r="D150" s="44">
        <v>1.2178915022543866</v>
      </c>
      <c r="E150" s="44">
        <v>0.59336649386809948</v>
      </c>
      <c r="F150" s="44">
        <v>0.55289850537668062</v>
      </c>
      <c r="G150" s="44">
        <v>0</v>
      </c>
    </row>
    <row r="151" spans="1:7">
      <c r="A151" s="19" t="s">
        <v>353</v>
      </c>
      <c r="B151" s="44">
        <v>0.85693821636518785</v>
      </c>
      <c r="C151" s="44">
        <v>0</v>
      </c>
      <c r="D151" s="44">
        <v>0</v>
      </c>
      <c r="E151" s="44">
        <v>0.55096777196146318</v>
      </c>
      <c r="F151" s="44">
        <v>0.6023792478636717</v>
      </c>
      <c r="G151" s="44">
        <v>0.92367371001091925</v>
      </c>
    </row>
    <row r="152" spans="1:7">
      <c r="A152" s="19" t="s">
        <v>354</v>
      </c>
      <c r="B152" s="44">
        <v>0.78772703141471367</v>
      </c>
      <c r="C152" s="44">
        <v>2.1318295000217833</v>
      </c>
      <c r="D152" s="44">
        <v>1.742454248876252</v>
      </c>
      <c r="E152" s="44">
        <v>0.90199626926672505</v>
      </c>
      <c r="F152" s="44">
        <v>1.1074553745967224</v>
      </c>
      <c r="G152" s="44">
        <v>2.6685138496776166</v>
      </c>
    </row>
    <row r="153" spans="1:7">
      <c r="A153" s="19" t="s">
        <v>355</v>
      </c>
      <c r="B153" s="44">
        <v>0.63951670196509469</v>
      </c>
      <c r="C153" s="44">
        <v>0</v>
      </c>
      <c r="D153" s="44">
        <v>0</v>
      </c>
      <c r="E153" s="44">
        <v>0.80407902720194147</v>
      </c>
      <c r="F153" s="44">
        <v>1.0489364258254184</v>
      </c>
      <c r="G153" s="44">
        <v>0</v>
      </c>
    </row>
    <row r="154" spans="1:7">
      <c r="A154" s="19" t="s">
        <v>356</v>
      </c>
      <c r="B154" s="44">
        <v>0.81591112392792076</v>
      </c>
      <c r="C154" s="44">
        <v>1.2880608106329514</v>
      </c>
      <c r="D154" s="44">
        <v>1.0527985621155174</v>
      </c>
      <c r="E154" s="44">
        <v>0.28852418881113523</v>
      </c>
      <c r="F154" s="44">
        <v>0.33456471718969483</v>
      </c>
      <c r="G154" s="44">
        <v>0.80616393392761643</v>
      </c>
    </row>
    <row r="155" spans="1:7">
      <c r="A155" s="19" t="s">
        <v>357</v>
      </c>
      <c r="B155" s="44">
        <v>0.50488160681454841</v>
      </c>
      <c r="C155" s="44">
        <v>1.0627272059020074</v>
      </c>
      <c r="D155" s="44">
        <v>0.86862178016648095</v>
      </c>
      <c r="E155" s="44">
        <v>1.0844486880026185</v>
      </c>
      <c r="F155" s="44">
        <v>0.630939203504011</v>
      </c>
      <c r="G155" s="44">
        <v>0.66513346103657112</v>
      </c>
    </row>
    <row r="156" spans="1:7">
      <c r="A156" s="19" t="s">
        <v>358</v>
      </c>
      <c r="B156" s="44">
        <v>0.56221248524403933</v>
      </c>
      <c r="C156" s="44">
        <v>0</v>
      </c>
      <c r="D156" s="44">
        <v>2.9017694634132987</v>
      </c>
      <c r="E156" s="44">
        <v>0.61852232861687806</v>
      </c>
      <c r="F156" s="44">
        <v>1.0538764717869196</v>
      </c>
      <c r="G156" s="44">
        <v>0</v>
      </c>
    </row>
    <row r="157" spans="1:7">
      <c r="A157" s="19" t="s">
        <v>359</v>
      </c>
      <c r="B157" s="44">
        <v>0.78490194941322644</v>
      </c>
      <c r="C157" s="44">
        <v>0</v>
      </c>
      <c r="D157" s="44">
        <v>0</v>
      </c>
      <c r="E157" s="44">
        <v>1.0573663238758346</v>
      </c>
      <c r="F157" s="44">
        <v>1.024663368750985</v>
      </c>
      <c r="G157" s="44">
        <v>1.3294717834466787</v>
      </c>
    </row>
    <row r="158" spans="1:7">
      <c r="A158" s="19" t="s">
        <v>360</v>
      </c>
      <c r="B158" s="44">
        <v>0.95191931280325359</v>
      </c>
      <c r="C158" s="44">
        <v>0</v>
      </c>
      <c r="D158" s="44">
        <v>0.9826357350733127</v>
      </c>
      <c r="E158" s="44">
        <v>1.6756179998524898</v>
      </c>
      <c r="F158" s="44">
        <v>1.2490717925931911</v>
      </c>
      <c r="G158" s="44">
        <v>0.75243785308061362</v>
      </c>
    </row>
    <row r="159" spans="1:7">
      <c r="A159" s="19" t="s">
        <v>59</v>
      </c>
      <c r="B159" s="44">
        <v>0.94531024254638862</v>
      </c>
      <c r="C159" s="44">
        <v>0</v>
      </c>
      <c r="D159" s="44">
        <v>0</v>
      </c>
      <c r="E159" s="44">
        <v>0.99046688681090223</v>
      </c>
      <c r="F159" s="44">
        <v>0.88599973258010056</v>
      </c>
      <c r="G159" s="44">
        <v>1.2453562674727288</v>
      </c>
    </row>
    <row r="160" spans="1:7">
      <c r="A160" s="19" t="s">
        <v>361</v>
      </c>
      <c r="B160" s="44">
        <v>0.33260915941447011</v>
      </c>
      <c r="C160" s="44">
        <v>0</v>
      </c>
      <c r="D160" s="44">
        <v>0</v>
      </c>
      <c r="E160" s="44">
        <v>0.47047177123517858</v>
      </c>
      <c r="F160" s="44">
        <v>0.23380548498641546</v>
      </c>
      <c r="G160" s="44">
        <v>0</v>
      </c>
    </row>
    <row r="161" spans="1:7">
      <c r="A161" s="19" t="s">
        <v>362</v>
      </c>
      <c r="B161" s="44">
        <v>0.96448105866201106</v>
      </c>
      <c r="C161" s="44">
        <v>0</v>
      </c>
      <c r="D161" s="44">
        <v>0</v>
      </c>
      <c r="E161" s="44">
        <v>0.22737453211365957</v>
      </c>
      <c r="F161" s="44">
        <v>0.67797580222281917</v>
      </c>
      <c r="G161" s="44">
        <v>0</v>
      </c>
    </row>
    <row r="162" spans="1:7">
      <c r="A162" s="19" t="s">
        <v>363</v>
      </c>
      <c r="B162" s="44">
        <v>0.6440912134240725</v>
      </c>
      <c r="C162" s="44">
        <v>0</v>
      </c>
      <c r="D162" s="44">
        <v>0</v>
      </c>
      <c r="E162" s="44">
        <v>0.8351378737462225</v>
      </c>
      <c r="F162" s="44">
        <v>0.67913970917942468</v>
      </c>
      <c r="G162" s="44">
        <v>0</v>
      </c>
    </row>
    <row r="163" spans="1:7">
      <c r="A163" s="19" t="s">
        <v>364</v>
      </c>
      <c r="B163" s="44">
        <v>0.57455303494566967</v>
      </c>
      <c r="C163" s="44">
        <v>0</v>
      </c>
      <c r="D163" s="44">
        <v>0</v>
      </c>
      <c r="E163" s="44">
        <v>0.54179903823714293</v>
      </c>
      <c r="F163" s="44">
        <v>0.60581758131242724</v>
      </c>
      <c r="G163" s="44">
        <v>0</v>
      </c>
    </row>
    <row r="164" spans="1:7">
      <c r="A164" s="19" t="s">
        <v>365</v>
      </c>
      <c r="B164" s="44">
        <v>0.83226071832192161</v>
      </c>
      <c r="C164" s="44">
        <v>1.5766458635919756</v>
      </c>
      <c r="D164" s="44">
        <v>0</v>
      </c>
      <c r="E164" s="44">
        <v>0.70633383933444738</v>
      </c>
      <c r="F164" s="44">
        <v>0.70203882980836729</v>
      </c>
      <c r="G164" s="44">
        <v>0</v>
      </c>
    </row>
    <row r="165" spans="1:7">
      <c r="A165" s="19" t="s">
        <v>366</v>
      </c>
      <c r="B165" s="44">
        <v>0</v>
      </c>
      <c r="C165" s="44">
        <v>0</v>
      </c>
      <c r="D165" s="44">
        <v>0</v>
      </c>
      <c r="E165" s="44">
        <v>0</v>
      </c>
      <c r="F165" s="44">
        <v>0</v>
      </c>
      <c r="G165" s="44">
        <v>0</v>
      </c>
    </row>
    <row r="166" spans="1:7">
      <c r="A166" s="19" t="s">
        <v>57</v>
      </c>
      <c r="B166" s="44">
        <v>2.6136187558071118</v>
      </c>
      <c r="C166" s="44">
        <v>3.4868129675591764</v>
      </c>
      <c r="D166" s="44">
        <v>1.7099712909399798</v>
      </c>
      <c r="E166" s="44">
        <v>3.5060117708844469</v>
      </c>
      <c r="F166" s="44">
        <v>2.6393959851449194</v>
      </c>
      <c r="G166" s="44">
        <v>0.87292240726306658</v>
      </c>
    </row>
    <row r="167" spans="1:7">
      <c r="A167" s="19" t="s">
        <v>108</v>
      </c>
      <c r="B167" s="44">
        <v>2.0117058006408701</v>
      </c>
      <c r="C167" s="44">
        <v>2.3818765258286279</v>
      </c>
      <c r="D167" s="44">
        <v>1.9468305850380108</v>
      </c>
      <c r="E167" s="44">
        <v>1.304203247874463</v>
      </c>
      <c r="F167" s="44">
        <v>3.5794804879756712</v>
      </c>
      <c r="G167" s="44">
        <v>0.74537744427154617</v>
      </c>
    </row>
    <row r="168" spans="1:7">
      <c r="A168" s="19" t="s">
        <v>367</v>
      </c>
      <c r="B168" s="44">
        <v>1.122462623244644</v>
      </c>
      <c r="C168" s="44">
        <v>0</v>
      </c>
      <c r="D168" s="44">
        <v>0</v>
      </c>
      <c r="E168" s="44">
        <v>0.39692756765391279</v>
      </c>
      <c r="F168" s="44">
        <v>0.59177095078087494</v>
      </c>
      <c r="G168" s="44">
        <v>0</v>
      </c>
    </row>
    <row r="169" spans="1:7">
      <c r="A169" s="19" t="s">
        <v>368</v>
      </c>
      <c r="B169" s="44">
        <v>0.63988027030049277</v>
      </c>
      <c r="C169" s="44">
        <v>0</v>
      </c>
      <c r="D169" s="44">
        <v>0</v>
      </c>
      <c r="E169" s="44">
        <v>0.50283509375903113</v>
      </c>
      <c r="F169" s="44">
        <v>0.44979975053668553</v>
      </c>
      <c r="G169" s="44">
        <v>0</v>
      </c>
    </row>
    <row r="170" spans="1:7">
      <c r="A170" s="19" t="s">
        <v>369</v>
      </c>
      <c r="B170" s="44">
        <v>1.0999505463791965</v>
      </c>
      <c r="C170" s="44">
        <v>0.94716411954592572</v>
      </c>
      <c r="D170" s="44">
        <v>1.5483322136869468</v>
      </c>
      <c r="E170" s="44">
        <v>1.4144247280204729</v>
      </c>
      <c r="F170" s="44">
        <v>1.7572800310812675</v>
      </c>
      <c r="G170" s="44">
        <v>0</v>
      </c>
    </row>
    <row r="171" spans="1:7">
      <c r="A171" s="19" t="s">
        <v>370</v>
      </c>
      <c r="B171" s="44">
        <v>0.80626747525685305</v>
      </c>
      <c r="C171" s="44">
        <v>1.0182692769445023</v>
      </c>
      <c r="D171" s="44">
        <v>0.83228402088157938</v>
      </c>
      <c r="E171" s="44">
        <v>0.58289969593722413</v>
      </c>
      <c r="F171" s="44">
        <v>0.94460095653537457</v>
      </c>
      <c r="G171" s="44">
        <v>1.2746167872242369</v>
      </c>
    </row>
    <row r="172" spans="1:7">
      <c r="A172" s="19" t="s">
        <v>371</v>
      </c>
      <c r="B172" s="44">
        <v>0.44717894138202896</v>
      </c>
      <c r="C172" s="44">
        <v>0</v>
      </c>
      <c r="D172" s="44">
        <v>0</v>
      </c>
      <c r="E172" s="44">
        <v>0.52710782474501539</v>
      </c>
      <c r="F172" s="44">
        <v>0.31434158172190302</v>
      </c>
      <c r="G172" s="44">
        <v>2.6510206122840212</v>
      </c>
    </row>
    <row r="173" spans="1:7">
      <c r="A173" s="19" t="s">
        <v>372</v>
      </c>
      <c r="B173" s="44">
        <v>2.36512259607529</v>
      </c>
      <c r="C173" s="44">
        <v>1.7686262988734138</v>
      </c>
      <c r="D173" s="44">
        <v>1.9274527092745271</v>
      </c>
      <c r="E173" s="44">
        <v>1.4672974948940538</v>
      </c>
      <c r="F173" s="44">
        <v>2.7125780355026463</v>
      </c>
      <c r="G173" s="44">
        <v>0.73795829253692558</v>
      </c>
    </row>
    <row r="174" spans="1:7">
      <c r="A174" s="19" t="s">
        <v>373</v>
      </c>
      <c r="B174" s="44">
        <v>0.85268893595345963</v>
      </c>
      <c r="C174" s="44">
        <v>0</v>
      </c>
      <c r="D174" s="44">
        <v>0</v>
      </c>
      <c r="E174" s="44">
        <v>0.80407902720194158</v>
      </c>
      <c r="F174" s="44">
        <v>0.59939224332881047</v>
      </c>
      <c r="G174" s="44">
        <v>0</v>
      </c>
    </row>
    <row r="175" spans="1:7">
      <c r="A175" s="19" t="s">
        <v>374</v>
      </c>
      <c r="B175" s="44">
        <v>0.97772755862250482</v>
      </c>
      <c r="C175" s="44">
        <v>0.75090007956113103</v>
      </c>
      <c r="D175" s="44">
        <v>0.81833250679721437</v>
      </c>
      <c r="E175" s="44">
        <v>1.1462571848547187</v>
      </c>
      <c r="F175" s="44">
        <v>1.0402186840133745</v>
      </c>
      <c r="G175" s="44">
        <v>0.626625241218846</v>
      </c>
    </row>
    <row r="176" spans="1:7">
      <c r="A176" s="19" t="s">
        <v>46</v>
      </c>
      <c r="B176" s="44">
        <v>0.61646916171462751</v>
      </c>
      <c r="C176" s="44">
        <v>1.1678474454605039</v>
      </c>
      <c r="D176" s="44">
        <v>10.499961735670009</v>
      </c>
      <c r="E176" s="44">
        <v>0.69759074328397175</v>
      </c>
      <c r="F176" s="44">
        <v>0.73668320409127552</v>
      </c>
      <c r="G176" s="44">
        <v>0</v>
      </c>
    </row>
    <row r="177" spans="1:7">
      <c r="A177" s="19" t="s">
        <v>375</v>
      </c>
      <c r="B177" s="44">
        <v>1.7369589436088992</v>
      </c>
      <c r="C177" s="44">
        <v>3.6561314573418859</v>
      </c>
      <c r="D177" s="44">
        <v>0</v>
      </c>
      <c r="E177" s="44">
        <v>0.81896937955753313</v>
      </c>
      <c r="F177" s="44">
        <v>1.8993087545810043</v>
      </c>
      <c r="G177" s="44">
        <v>0</v>
      </c>
    </row>
    <row r="178" spans="1:7">
      <c r="A178" s="19" t="s">
        <v>376</v>
      </c>
      <c r="B178" s="44">
        <v>1.9965784432783462</v>
      </c>
      <c r="C178" s="44">
        <v>1.6444978142231899</v>
      </c>
      <c r="D178" s="44">
        <v>2.6882658332963558</v>
      </c>
      <c r="E178" s="44">
        <v>1.186956083653028</v>
      </c>
      <c r="F178" s="44">
        <v>3.2341108547958957</v>
      </c>
      <c r="G178" s="44">
        <v>0</v>
      </c>
    </row>
    <row r="179" spans="1:7">
      <c r="A179" s="19" t="s">
        <v>377</v>
      </c>
      <c r="B179" s="44">
        <v>1.1948507382787332</v>
      </c>
      <c r="C179" s="44">
        <v>0</v>
      </c>
      <c r="D179" s="44">
        <v>0</v>
      </c>
      <c r="E179" s="44">
        <v>0.72432960594169438</v>
      </c>
      <c r="F179" s="44">
        <v>0.71992516942131923</v>
      </c>
      <c r="G179" s="44">
        <v>0</v>
      </c>
    </row>
    <row r="180" spans="1:7">
      <c r="A180" s="19" t="s">
        <v>378</v>
      </c>
      <c r="B180" s="44">
        <v>1.0031634540628938</v>
      </c>
      <c r="C180" s="44">
        <v>0</v>
      </c>
      <c r="D180" s="44">
        <v>0</v>
      </c>
      <c r="E180" s="44">
        <v>0.59123457882495711</v>
      </c>
      <c r="F180" s="44">
        <v>0.70516734509271828</v>
      </c>
      <c r="G180" s="44">
        <v>0</v>
      </c>
    </row>
    <row r="181" spans="1:7">
      <c r="A181" s="19" t="s">
        <v>533</v>
      </c>
      <c r="B181" s="44">
        <v>0.75702811101598522</v>
      </c>
      <c r="C181" s="44">
        <v>0</v>
      </c>
      <c r="D181" s="44">
        <v>0</v>
      </c>
      <c r="E181" s="44">
        <v>0.64248445272794363</v>
      </c>
      <c r="F181" s="44">
        <v>0.74500730809230686</v>
      </c>
      <c r="G181" s="44">
        <v>0</v>
      </c>
    </row>
    <row r="182" spans="1:7">
      <c r="A182" s="19" t="s">
        <v>379</v>
      </c>
      <c r="B182" s="44">
        <v>1.0897435364052515</v>
      </c>
      <c r="C182" s="44">
        <v>0.49152970629824522</v>
      </c>
      <c r="D182" s="44">
        <v>0.80350518198525922</v>
      </c>
      <c r="E182" s="44">
        <v>0.88081685967349621</v>
      </c>
      <c r="F182" s="44">
        <v>0.6565956524431783</v>
      </c>
      <c r="G182" s="44">
        <v>0</v>
      </c>
    </row>
    <row r="183" spans="1:7">
      <c r="A183" s="19" t="s">
        <v>380</v>
      </c>
      <c r="B183" s="44">
        <v>0.31075356031434753</v>
      </c>
      <c r="C183" s="44">
        <v>0.98115951864613826</v>
      </c>
      <c r="D183" s="44">
        <v>1.6039046012571574</v>
      </c>
      <c r="E183" s="44">
        <v>0.58607637543156421</v>
      </c>
      <c r="F183" s="44">
        <v>0.36407038523561103</v>
      </c>
      <c r="G183" s="44">
        <v>1.2281647121514598</v>
      </c>
    </row>
    <row r="184" spans="1:7">
      <c r="A184" s="19" t="s">
        <v>83</v>
      </c>
      <c r="B184" s="44">
        <v>0.92359086060604489</v>
      </c>
      <c r="C184" s="44">
        <v>0</v>
      </c>
      <c r="D184" s="44">
        <v>1.5889886394292736</v>
      </c>
      <c r="E184" s="44">
        <v>0.82255349062780669</v>
      </c>
      <c r="F184" s="44">
        <v>0.79350614270006636</v>
      </c>
      <c r="G184" s="44">
        <v>1.2167430490734648</v>
      </c>
    </row>
    <row r="185" spans="1:7">
      <c r="A185" s="19" t="s">
        <v>44</v>
      </c>
      <c r="B185" s="44">
        <v>1.0140084643770872</v>
      </c>
      <c r="C185" s="44">
        <v>0</v>
      </c>
      <c r="D185" s="44">
        <v>0</v>
      </c>
      <c r="E185" s="44">
        <v>0.35857578240086585</v>
      </c>
      <c r="F185" s="44">
        <v>0.89098846981309676</v>
      </c>
      <c r="G185" s="44">
        <v>3.005684180684181</v>
      </c>
    </row>
    <row r="186" spans="1:7">
      <c r="A186" s="19" t="s">
        <v>381</v>
      </c>
      <c r="B186" s="44">
        <v>0.80253076325031503</v>
      </c>
      <c r="C186" s="44">
        <v>0</v>
      </c>
      <c r="D186" s="44">
        <v>0</v>
      </c>
      <c r="E186" s="44">
        <v>0.85137779350793807</v>
      </c>
      <c r="F186" s="44">
        <v>0.98723428312980543</v>
      </c>
      <c r="G186" s="44">
        <v>2.3788302606484426</v>
      </c>
    </row>
    <row r="187" spans="1:7">
      <c r="A187" s="19" t="s">
        <v>382</v>
      </c>
      <c r="B187" s="44">
        <v>1.3285980656935925</v>
      </c>
      <c r="C187" s="44">
        <v>0.61388146079397354</v>
      </c>
      <c r="D187" s="44">
        <v>1.0035139861380937</v>
      </c>
      <c r="E187" s="44">
        <v>1.3903663952826801</v>
      </c>
      <c r="F187" s="44">
        <v>0.86559322063030852</v>
      </c>
      <c r="G187" s="44">
        <v>0.76842504532951939</v>
      </c>
    </row>
    <row r="188" spans="1:7">
      <c r="A188" s="19" t="s">
        <v>383</v>
      </c>
      <c r="B188" s="44">
        <v>0.49301331382328817</v>
      </c>
      <c r="C188" s="44">
        <v>0</v>
      </c>
      <c r="D188" s="44">
        <v>0</v>
      </c>
      <c r="E188" s="44">
        <v>0.46490771612201615</v>
      </c>
      <c r="F188" s="44">
        <v>0.3465605611887998</v>
      </c>
      <c r="G188" s="44">
        <v>0</v>
      </c>
    </row>
    <row r="189" spans="1:7">
      <c r="A189" s="19" t="s">
        <v>384</v>
      </c>
      <c r="B189" s="44">
        <v>0.70990185774744041</v>
      </c>
      <c r="C189" s="44">
        <v>0.84052974847121875</v>
      </c>
      <c r="D189" s="44">
        <v>1.3740166664506679</v>
      </c>
      <c r="E189" s="44">
        <v>0.62759242898921641</v>
      </c>
      <c r="F189" s="44">
        <v>0.68615384524868561</v>
      </c>
      <c r="G189" s="44">
        <v>0</v>
      </c>
    </row>
    <row r="190" spans="1:7">
      <c r="A190" s="19" t="s">
        <v>385</v>
      </c>
      <c r="B190" s="44">
        <v>1.3027192077066745</v>
      </c>
      <c r="C190" s="44">
        <v>3.0848609171322159</v>
      </c>
      <c r="D190" s="44">
        <v>0</v>
      </c>
      <c r="E190" s="44">
        <v>0.46067027600111238</v>
      </c>
      <c r="F190" s="44">
        <v>0.68680361214759533</v>
      </c>
      <c r="G190" s="44">
        <v>3.8614692599067597</v>
      </c>
    </row>
    <row r="191" spans="1:7">
      <c r="A191" s="19" t="s">
        <v>386</v>
      </c>
      <c r="B191" s="44">
        <v>0.57898631453629978</v>
      </c>
      <c r="C191" s="44">
        <v>0</v>
      </c>
      <c r="D191" s="44">
        <v>0</v>
      </c>
      <c r="E191" s="44">
        <v>0.27298979318584432</v>
      </c>
      <c r="F191" s="44">
        <v>0</v>
      </c>
      <c r="G191" s="44">
        <v>0</v>
      </c>
    </row>
    <row r="192" spans="1:7">
      <c r="A192" s="19" t="s">
        <v>387</v>
      </c>
      <c r="B192" s="44">
        <v>1.3032515817188146</v>
      </c>
      <c r="C192" s="44">
        <v>0.72614625593304316</v>
      </c>
      <c r="D192" s="44">
        <v>1.1870336055891755</v>
      </c>
      <c r="E192" s="44">
        <v>1.3373933962860245</v>
      </c>
      <c r="F192" s="44">
        <v>1.3472240859454261</v>
      </c>
      <c r="G192" s="44">
        <v>0</v>
      </c>
    </row>
    <row r="193" spans="1:7">
      <c r="A193" s="19" t="s">
        <v>534</v>
      </c>
      <c r="B193" s="44">
        <v>0.46053575918926631</v>
      </c>
      <c r="C193" s="44">
        <v>1.4540751949821249</v>
      </c>
      <c r="D193" s="44">
        <v>0</v>
      </c>
      <c r="E193" s="44">
        <v>0.36190136248859894</v>
      </c>
      <c r="F193" s="44">
        <v>0.4316408953595362</v>
      </c>
      <c r="G193" s="44">
        <v>0</v>
      </c>
    </row>
    <row r="194" spans="1:7">
      <c r="A194" s="19" t="s">
        <v>388</v>
      </c>
      <c r="B194" s="44">
        <v>0.75262413604718603</v>
      </c>
      <c r="C194" s="44">
        <v>1.7822265679720726</v>
      </c>
      <c r="D194" s="44">
        <v>0</v>
      </c>
      <c r="E194" s="44">
        <v>0.44357418752363875</v>
      </c>
      <c r="F194" s="44">
        <v>0.52905233112272143</v>
      </c>
      <c r="G194" s="44">
        <v>2.2308989906783285</v>
      </c>
    </row>
    <row r="195" spans="1:7">
      <c r="A195" s="19" t="s">
        <v>389</v>
      </c>
      <c r="B195" s="44">
        <v>0.84272940660270046</v>
      </c>
      <c r="C195" s="44">
        <v>0</v>
      </c>
      <c r="D195" s="44">
        <v>0</v>
      </c>
      <c r="E195" s="44">
        <v>0.55628108800134313</v>
      </c>
      <c r="F195" s="44">
        <v>0.47391300460858332</v>
      </c>
      <c r="G195" s="44">
        <v>0</v>
      </c>
    </row>
    <row r="196" spans="1:7">
      <c r="A196" s="19" t="s">
        <v>390</v>
      </c>
      <c r="B196" s="44">
        <v>1.3759772560618175</v>
      </c>
      <c r="C196" s="44">
        <v>0</v>
      </c>
      <c r="D196" s="44">
        <v>0</v>
      </c>
      <c r="E196" s="44">
        <v>1.1353438587020079</v>
      </c>
      <c r="F196" s="44">
        <v>1.4508516403313505</v>
      </c>
      <c r="G196" s="44">
        <v>1.3595392993314754</v>
      </c>
    </row>
    <row r="197" spans="1:7">
      <c r="A197" s="19" t="s">
        <v>535</v>
      </c>
      <c r="B197" s="44">
        <v>0.69158180980557105</v>
      </c>
      <c r="C197" s="44">
        <v>0</v>
      </c>
      <c r="D197" s="44">
        <v>0</v>
      </c>
      <c r="E197" s="44">
        <v>0.20379883177929395</v>
      </c>
      <c r="F197" s="44">
        <v>0.42537514042689772</v>
      </c>
      <c r="G197" s="44">
        <v>1.0249798588508265</v>
      </c>
    </row>
    <row r="198" spans="1:7">
      <c r="A198" s="19" t="s">
        <v>49</v>
      </c>
      <c r="B198" s="44">
        <v>0.42393574216895169</v>
      </c>
      <c r="C198" s="44">
        <v>0</v>
      </c>
      <c r="D198" s="44">
        <v>0</v>
      </c>
      <c r="E198" s="44">
        <v>0.99942025979902338</v>
      </c>
      <c r="F198" s="44">
        <v>0.74500730809230686</v>
      </c>
      <c r="G198" s="44">
        <v>0</v>
      </c>
    </row>
    <row r="199" spans="1:7">
      <c r="A199" s="19" t="s">
        <v>391</v>
      </c>
      <c r="B199" s="44">
        <v>0.59933407638901315</v>
      </c>
      <c r="C199" s="44">
        <v>0</v>
      </c>
      <c r="D199" s="44">
        <v>0</v>
      </c>
      <c r="E199" s="44">
        <v>0.42387552552179025</v>
      </c>
      <c r="F199" s="44">
        <v>0.63194709360545509</v>
      </c>
      <c r="G199" s="44">
        <v>0</v>
      </c>
    </row>
    <row r="200" spans="1:7">
      <c r="A200" s="19" t="s">
        <v>392</v>
      </c>
      <c r="B200" s="44">
        <v>0.51184601885337278</v>
      </c>
      <c r="C200" s="44">
        <v>0.60602997553484195</v>
      </c>
      <c r="D200" s="44">
        <v>0.9906791380889195</v>
      </c>
      <c r="E200" s="44">
        <v>1.7798338630766033</v>
      </c>
      <c r="F200" s="44">
        <v>0.85452236600082809</v>
      </c>
      <c r="G200" s="44">
        <v>0</v>
      </c>
    </row>
    <row r="201" spans="1:7">
      <c r="A201" s="19" t="s">
        <v>393</v>
      </c>
      <c r="B201" s="44">
        <v>1.4783923758212347</v>
      </c>
      <c r="C201" s="44">
        <v>0</v>
      </c>
      <c r="D201" s="44">
        <v>2.5434949499796078</v>
      </c>
      <c r="E201" s="44">
        <v>0.92940833266774336</v>
      </c>
      <c r="F201" s="44">
        <v>1.6165745266661438</v>
      </c>
      <c r="G201" s="44">
        <v>1.9476412379214481</v>
      </c>
    </row>
    <row r="202" spans="1:7">
      <c r="A202" s="19" t="s">
        <v>394</v>
      </c>
      <c r="B202" s="44">
        <v>0.92775255148249824</v>
      </c>
      <c r="C202" s="44">
        <v>0</v>
      </c>
      <c r="D202" s="44">
        <v>2.8730674904814166</v>
      </c>
      <c r="E202" s="44">
        <v>0.61240440251779926</v>
      </c>
      <c r="F202" s="44">
        <v>0.78258927912366949</v>
      </c>
      <c r="G202" s="44">
        <v>0</v>
      </c>
    </row>
    <row r="203" spans="1:7">
      <c r="A203" s="19" t="s">
        <v>395</v>
      </c>
      <c r="B203" s="44">
        <v>0.95832217578422041</v>
      </c>
      <c r="C203" s="44">
        <v>0</v>
      </c>
      <c r="D203" s="44">
        <v>0</v>
      </c>
      <c r="E203" s="44">
        <v>0.33888388119622059</v>
      </c>
      <c r="F203" s="44">
        <v>0.33682322741338011</v>
      </c>
      <c r="G203" s="44">
        <v>0</v>
      </c>
    </row>
    <row r="204" spans="1:7">
      <c r="A204" s="19" t="s">
        <v>396</v>
      </c>
      <c r="B204" s="44">
        <v>0.60906352568104261</v>
      </c>
      <c r="C204" s="44">
        <v>0</v>
      </c>
      <c r="D204" s="44">
        <v>0</v>
      </c>
      <c r="E204" s="44">
        <v>0.28717108114355056</v>
      </c>
      <c r="F204" s="44">
        <v>0.42813731666343607</v>
      </c>
      <c r="G204" s="44">
        <v>0</v>
      </c>
    </row>
    <row r="205" spans="1:7">
      <c r="A205" s="19" t="s">
        <v>92</v>
      </c>
      <c r="B205" s="44">
        <v>0.24267990415234297</v>
      </c>
      <c r="C205" s="44">
        <v>0</v>
      </c>
      <c r="D205" s="44">
        <v>0</v>
      </c>
      <c r="E205" s="44">
        <v>0.34326789000859081</v>
      </c>
      <c r="F205" s="44">
        <v>0.5117708675252457</v>
      </c>
      <c r="G205" s="44">
        <v>2.8773690733587238</v>
      </c>
    </row>
    <row r="206" spans="1:7">
      <c r="A206" s="19" t="s">
        <v>397</v>
      </c>
      <c r="B206" s="44">
        <v>1.2437009894569799</v>
      </c>
      <c r="C206" s="44">
        <v>0</v>
      </c>
      <c r="D206" s="44">
        <v>0</v>
      </c>
      <c r="E206" s="44">
        <v>0.7330002181675157</v>
      </c>
      <c r="F206" s="44">
        <v>1.2385231989225145</v>
      </c>
      <c r="G206" s="44">
        <v>0</v>
      </c>
    </row>
    <row r="207" spans="1:7">
      <c r="A207" s="19" t="s">
        <v>398</v>
      </c>
      <c r="B207" s="44">
        <v>0.82858465507845025</v>
      </c>
      <c r="C207" s="44">
        <v>0</v>
      </c>
      <c r="D207" s="44">
        <v>2.5659639866402051</v>
      </c>
      <c r="E207" s="44">
        <v>0.54694421461616161</v>
      </c>
      <c r="F207" s="44">
        <v>0.9319172687797761</v>
      </c>
      <c r="G207" s="44">
        <v>1.9648465492105069</v>
      </c>
    </row>
    <row r="208" spans="1:7">
      <c r="A208" s="19" t="s">
        <v>58</v>
      </c>
      <c r="B208" s="44">
        <v>1.2139229890623024</v>
      </c>
      <c r="C208" s="44">
        <v>0.76655732884734962</v>
      </c>
      <c r="D208" s="44">
        <v>1.2530937156500053</v>
      </c>
      <c r="E208" s="44">
        <v>1.1447199265601411</v>
      </c>
      <c r="F208" s="44">
        <v>0.91020737554677</v>
      </c>
      <c r="G208" s="44">
        <v>0</v>
      </c>
    </row>
    <row r="209" spans="1:7">
      <c r="A209" s="19" t="s">
        <v>399</v>
      </c>
      <c r="B209" s="44">
        <v>0.65515098687925888</v>
      </c>
      <c r="C209" s="44">
        <v>0</v>
      </c>
      <c r="D209" s="44">
        <v>3.3814566156888382</v>
      </c>
      <c r="E209" s="44">
        <v>0.82373637245367692</v>
      </c>
      <c r="F209" s="44">
        <v>0.61404560434150546</v>
      </c>
      <c r="G209" s="44">
        <v>2.5892971987267677</v>
      </c>
    </row>
    <row r="210" spans="1:7">
      <c r="A210" s="19" t="s">
        <v>400</v>
      </c>
      <c r="B210" s="44">
        <v>0.67346841547238012</v>
      </c>
      <c r="C210" s="44">
        <v>1.1598432691045408</v>
      </c>
      <c r="D210" s="44">
        <v>0.94799974963339173</v>
      </c>
      <c r="E210" s="44">
        <v>1.4433533451731979</v>
      </c>
      <c r="F210" s="44">
        <v>0.94682064546718114</v>
      </c>
      <c r="G210" s="44">
        <v>0</v>
      </c>
    </row>
    <row r="211" spans="1:7">
      <c r="A211" s="19" t="s">
        <v>401</v>
      </c>
      <c r="B211" s="44">
        <v>0.70990185774744041</v>
      </c>
      <c r="C211" s="44">
        <v>0</v>
      </c>
      <c r="D211" s="44">
        <v>0</v>
      </c>
      <c r="E211" s="44">
        <v>0.75311091478705972</v>
      </c>
      <c r="F211" s="44">
        <v>0.37426573377201033</v>
      </c>
      <c r="G211" s="44">
        <v>0</v>
      </c>
    </row>
    <row r="212" spans="1:7">
      <c r="A212" s="19" t="s">
        <v>536</v>
      </c>
      <c r="B212" s="44">
        <v>0.78856800242309666</v>
      </c>
      <c r="C212" s="44">
        <v>0.82992988709395443</v>
      </c>
      <c r="D212" s="44">
        <v>0</v>
      </c>
      <c r="E212" s="44">
        <v>0.3304948827359685</v>
      </c>
      <c r="F212" s="44">
        <v>0.24636392999969792</v>
      </c>
      <c r="G212" s="44">
        <v>1.0388632852434814</v>
      </c>
    </row>
    <row r="213" spans="1:7">
      <c r="A213" s="19" t="s">
        <v>402</v>
      </c>
      <c r="B213" s="44">
        <v>0.48788443669638781</v>
      </c>
      <c r="C213" s="44">
        <v>0</v>
      </c>
      <c r="D213" s="44">
        <v>0</v>
      </c>
      <c r="E213" s="44">
        <v>0.11501780623174715</v>
      </c>
      <c r="F213" s="44">
        <v>0.68591049951801453</v>
      </c>
      <c r="G213" s="44">
        <v>0</v>
      </c>
    </row>
    <row r="214" spans="1:7">
      <c r="A214" s="19" t="s">
        <v>73</v>
      </c>
      <c r="B214" s="44">
        <v>0.80511401678009065</v>
      </c>
      <c r="C214" s="44">
        <v>0</v>
      </c>
      <c r="D214" s="44">
        <v>2.4932800282203536</v>
      </c>
      <c r="E214" s="44">
        <v>0.45552974931612139</v>
      </c>
      <c r="F214" s="44">
        <v>0.67913970917942468</v>
      </c>
      <c r="G214" s="44">
        <v>0</v>
      </c>
    </row>
    <row r="215" spans="1:7">
      <c r="A215" s="19" t="s">
        <v>403</v>
      </c>
      <c r="B215" s="44">
        <v>0.7375815173385103</v>
      </c>
      <c r="C215" s="44">
        <v>2.3288071930120005</v>
      </c>
      <c r="D215" s="44">
        <v>0</v>
      </c>
      <c r="E215" s="44">
        <v>0.57961135643652406</v>
      </c>
      <c r="F215" s="44">
        <v>0.86413036390785269</v>
      </c>
      <c r="G215" s="44">
        <v>2.9150803325115251</v>
      </c>
    </row>
    <row r="216" spans="1:7">
      <c r="A216" s="19" t="s">
        <v>404</v>
      </c>
      <c r="B216" s="44">
        <v>0.33172690700223012</v>
      </c>
      <c r="C216" s="44">
        <v>1.5710697509002267</v>
      </c>
      <c r="D216" s="44">
        <v>0</v>
      </c>
      <c r="E216" s="44">
        <v>0.31281589033497281</v>
      </c>
      <c r="F216" s="44">
        <v>0.34977796692927932</v>
      </c>
      <c r="G216" s="44">
        <v>0</v>
      </c>
    </row>
    <row r="217" spans="1:7">
      <c r="A217" s="19" t="s">
        <v>405</v>
      </c>
      <c r="B217" s="44">
        <v>1.3428172219739523</v>
      </c>
      <c r="C217" s="44">
        <v>1.2719254747803554</v>
      </c>
      <c r="D217" s="44">
        <v>0</v>
      </c>
      <c r="E217" s="44">
        <v>1.1396395661129881</v>
      </c>
      <c r="F217" s="44">
        <v>1.4158871889656941</v>
      </c>
      <c r="G217" s="44">
        <v>1.5921304894103749</v>
      </c>
    </row>
    <row r="218" spans="1:7">
      <c r="A218" s="19" t="s">
        <v>406</v>
      </c>
      <c r="B218" s="44">
        <v>0.97298530036183162</v>
      </c>
      <c r="C218" s="44">
        <v>0</v>
      </c>
      <c r="D218" s="44">
        <v>0</v>
      </c>
      <c r="E218" s="44">
        <v>0.45875878107994594</v>
      </c>
      <c r="F218" s="44">
        <v>0.54716304370264857</v>
      </c>
      <c r="G218" s="44">
        <v>0</v>
      </c>
    </row>
    <row r="219" spans="1:7">
      <c r="A219" s="19" t="s">
        <v>407</v>
      </c>
      <c r="B219" s="44">
        <v>0.37294545906513143</v>
      </c>
      <c r="C219" s="44">
        <v>0</v>
      </c>
      <c r="D219" s="44">
        <v>1.4436735749884255</v>
      </c>
      <c r="E219" s="44">
        <v>0.39564524698306269</v>
      </c>
      <c r="F219" s="44">
        <v>0.52431925857788586</v>
      </c>
      <c r="G219" s="44">
        <v>0</v>
      </c>
    </row>
    <row r="220" spans="1:7">
      <c r="A220" s="19" t="s">
        <v>408</v>
      </c>
      <c r="B220" s="44">
        <v>0.54931644483092579</v>
      </c>
      <c r="C220" s="44">
        <v>0</v>
      </c>
      <c r="D220" s="44">
        <v>0</v>
      </c>
      <c r="E220" s="44">
        <v>0.38850084769639937</v>
      </c>
      <c r="F220" s="44">
        <v>0.38613848764959979</v>
      </c>
      <c r="G220" s="44">
        <v>0</v>
      </c>
    </row>
    <row r="221" spans="1:7">
      <c r="A221" s="19" t="s">
        <v>409</v>
      </c>
      <c r="B221" s="44">
        <v>0.95905708542822665</v>
      </c>
      <c r="C221" s="44">
        <v>0</v>
      </c>
      <c r="D221" s="44">
        <v>0</v>
      </c>
      <c r="E221" s="44">
        <v>0.27131500917856927</v>
      </c>
      <c r="F221" s="44">
        <v>0.80899566584256632</v>
      </c>
      <c r="G221" s="44">
        <v>0</v>
      </c>
    </row>
    <row r="222" spans="1:7">
      <c r="A222" s="19" t="s">
        <v>410</v>
      </c>
      <c r="B222" s="44">
        <v>0.66111565078329915</v>
      </c>
      <c r="C222" s="44">
        <v>0.5218443137351414</v>
      </c>
      <c r="D222" s="44">
        <v>0.85306056765835903</v>
      </c>
      <c r="E222" s="44">
        <v>0.54549854708854195</v>
      </c>
      <c r="F222" s="44">
        <v>0.58090878208078556</v>
      </c>
      <c r="G222" s="44">
        <v>0.65321770740272944</v>
      </c>
    </row>
    <row r="223" spans="1:7">
      <c r="A223" s="19" t="s">
        <v>411</v>
      </c>
      <c r="B223" s="44">
        <v>1.0302083000536058</v>
      </c>
      <c r="C223" s="44">
        <v>0.88710928021375757</v>
      </c>
      <c r="D223" s="44">
        <v>0</v>
      </c>
      <c r="E223" s="44">
        <v>0.88316218664217239</v>
      </c>
      <c r="F223" s="44">
        <v>0.92168153242772644</v>
      </c>
      <c r="G223" s="44">
        <v>0</v>
      </c>
    </row>
    <row r="224" spans="1:7">
      <c r="A224" s="19" t="s">
        <v>412</v>
      </c>
      <c r="B224" s="44">
        <v>0.8337402929322717</v>
      </c>
      <c r="C224" s="44">
        <v>1.316207324643079</v>
      </c>
      <c r="D224" s="44">
        <v>0</v>
      </c>
      <c r="E224" s="44">
        <v>0.98276325546903975</v>
      </c>
      <c r="F224" s="44">
        <v>0.78142988759904186</v>
      </c>
      <c r="G224" s="44">
        <v>0</v>
      </c>
    </row>
    <row r="225" spans="1:7">
      <c r="A225" s="19" t="s">
        <v>413</v>
      </c>
      <c r="B225" s="44">
        <v>1.1473490269710163</v>
      </c>
      <c r="C225" s="44">
        <v>0</v>
      </c>
      <c r="D225" s="44">
        <v>0</v>
      </c>
      <c r="E225" s="44">
        <v>0.4057279495055669</v>
      </c>
      <c r="F225" s="44">
        <v>0.60489125473549687</v>
      </c>
      <c r="G225" s="44">
        <v>0</v>
      </c>
    </row>
    <row r="226" spans="1:7">
      <c r="A226" s="19" t="s">
        <v>414</v>
      </c>
      <c r="B226" s="44">
        <v>1.0970267012266732</v>
      </c>
      <c r="C226" s="44">
        <v>0</v>
      </c>
      <c r="D226" s="44">
        <v>0</v>
      </c>
      <c r="E226" s="44">
        <v>0.68965842489055418</v>
      </c>
      <c r="F226" s="44">
        <v>0.6426232628281594</v>
      </c>
      <c r="G226" s="44">
        <v>0</v>
      </c>
    </row>
    <row r="227" spans="1:7">
      <c r="A227" s="19" t="s">
        <v>415</v>
      </c>
      <c r="B227" s="44">
        <v>0.90806728153171989</v>
      </c>
      <c r="C227" s="44">
        <v>0.23892428240798125</v>
      </c>
      <c r="D227" s="44">
        <v>0.78114057627449573</v>
      </c>
      <c r="E227" s="44">
        <v>0.48761549182207298</v>
      </c>
      <c r="F227" s="44">
        <v>0.83336234987493629</v>
      </c>
      <c r="G227" s="44">
        <v>1.7944383168263767</v>
      </c>
    </row>
    <row r="228" spans="1:7">
      <c r="A228" s="19" t="s">
        <v>416</v>
      </c>
      <c r="B228" s="44">
        <v>0.82852366246490017</v>
      </c>
      <c r="C228" s="44">
        <v>1.3079719457255476</v>
      </c>
      <c r="D228" s="44">
        <v>1.0690729602048996</v>
      </c>
      <c r="E228" s="44">
        <v>0.45575329477033127</v>
      </c>
      <c r="F228" s="44">
        <v>0.77654055815878287</v>
      </c>
      <c r="G228" s="44">
        <v>0.81862579819885672</v>
      </c>
    </row>
    <row r="229" spans="1:7">
      <c r="A229" s="19" t="s">
        <v>417</v>
      </c>
      <c r="B229" s="44">
        <v>1.0163629731953001</v>
      </c>
      <c r="C229" s="44">
        <v>1.3752940311673039</v>
      </c>
      <c r="D229" s="44">
        <v>0</v>
      </c>
      <c r="E229" s="44">
        <v>1.0953398512967625</v>
      </c>
      <c r="F229" s="44">
        <v>0.91857325216025132</v>
      </c>
      <c r="G229" s="44">
        <v>0</v>
      </c>
    </row>
    <row r="230" spans="1:7">
      <c r="A230" s="19" t="s">
        <v>418</v>
      </c>
      <c r="B230" s="44">
        <v>0.7767766704337935</v>
      </c>
      <c r="C230" s="44">
        <v>0.7357680696762553</v>
      </c>
      <c r="D230" s="44">
        <v>1.2027624152698602</v>
      </c>
      <c r="E230" s="44">
        <v>0.95224265747310666</v>
      </c>
      <c r="F230" s="44">
        <v>0.65523624115447598</v>
      </c>
      <c r="G230" s="44">
        <v>0.92099639490943841</v>
      </c>
    </row>
    <row r="231" spans="1:7">
      <c r="A231" s="19" t="s">
        <v>419</v>
      </c>
      <c r="B231" s="44">
        <v>0.44191181604184016</v>
      </c>
      <c r="C231" s="44">
        <v>0</v>
      </c>
      <c r="D231" s="44">
        <v>0</v>
      </c>
      <c r="E231" s="44">
        <v>0.62507910241847053</v>
      </c>
      <c r="F231" s="44">
        <v>0.77659772398314675</v>
      </c>
      <c r="G231" s="44">
        <v>2.6197953989473426</v>
      </c>
    </row>
    <row r="232" spans="1:7">
      <c r="A232" s="19" t="s">
        <v>60</v>
      </c>
      <c r="B232" s="44">
        <v>0.39163166160701696</v>
      </c>
      <c r="C232" s="44">
        <v>3.7095613533781973</v>
      </c>
      <c r="D232" s="44">
        <v>6.0640318014127601</v>
      </c>
      <c r="E232" s="44">
        <v>0.55395841122471967</v>
      </c>
      <c r="F232" s="44">
        <v>0.82588492817748416</v>
      </c>
      <c r="G232" s="44">
        <v>0</v>
      </c>
    </row>
    <row r="233" spans="1:7">
      <c r="A233" s="19" t="s">
        <v>420</v>
      </c>
      <c r="B233" s="44">
        <v>0.54691418632583422</v>
      </c>
      <c r="C233" s="44">
        <v>0</v>
      </c>
      <c r="D233" s="44">
        <v>1.6936858500738847</v>
      </c>
      <c r="E233" s="44">
        <v>0.51573581919658062</v>
      </c>
      <c r="F233" s="44">
        <v>0.38444983537124872</v>
      </c>
      <c r="G233" s="44">
        <v>0</v>
      </c>
    </row>
    <row r="234" spans="1:7">
      <c r="A234" s="19" t="s">
        <v>71</v>
      </c>
      <c r="B234" s="44">
        <v>0</v>
      </c>
      <c r="C234" s="44">
        <v>4.9772545889864332</v>
      </c>
      <c r="D234" s="44">
        <v>0</v>
      </c>
      <c r="E234" s="44">
        <v>0.24775544255522008</v>
      </c>
      <c r="F234" s="44">
        <v>0.3693733712390429</v>
      </c>
      <c r="G234" s="44">
        <v>0</v>
      </c>
    </row>
    <row r="235" spans="1:7">
      <c r="A235" s="19" t="s">
        <v>421</v>
      </c>
      <c r="B235" s="44">
        <v>1.1872883918339314</v>
      </c>
      <c r="C235" s="44">
        <v>0</v>
      </c>
      <c r="D235" s="44">
        <v>0</v>
      </c>
      <c r="E235" s="44">
        <v>1.749380794940933</v>
      </c>
      <c r="F235" s="44">
        <v>0.62594759588135274</v>
      </c>
      <c r="G235" s="44">
        <v>0</v>
      </c>
    </row>
    <row r="236" spans="1:7">
      <c r="A236" s="19" t="s">
        <v>422</v>
      </c>
      <c r="B236" s="44">
        <v>0.56588707665086313</v>
      </c>
      <c r="C236" s="44">
        <v>1.3400300816501935</v>
      </c>
      <c r="D236" s="44">
        <v>2.1905514576747454</v>
      </c>
      <c r="E236" s="44">
        <v>0.26681355352100627</v>
      </c>
      <c r="F236" s="44">
        <v>0.39778670748820005</v>
      </c>
      <c r="G236" s="44">
        <v>1.6773803119956967</v>
      </c>
    </row>
    <row r="237" spans="1:7">
      <c r="A237" s="19" t="s">
        <v>70</v>
      </c>
      <c r="B237" s="44">
        <v>0.52917225926589884</v>
      </c>
      <c r="C237" s="44">
        <v>0</v>
      </c>
      <c r="D237" s="44">
        <v>0</v>
      </c>
      <c r="E237" s="44">
        <v>0.49900532012532345</v>
      </c>
      <c r="F237" s="44">
        <v>0.3719782610221109</v>
      </c>
      <c r="G237" s="44">
        <v>3.137103376172488</v>
      </c>
    </row>
    <row r="238" spans="1:7">
      <c r="A238" s="19" t="s">
        <v>423</v>
      </c>
      <c r="B238" s="44">
        <v>1.1516535424200887</v>
      </c>
      <c r="C238" s="44">
        <v>1.2120599510696839</v>
      </c>
      <c r="D238" s="44">
        <v>0</v>
      </c>
      <c r="E238" s="44">
        <v>0.3620001077443939</v>
      </c>
      <c r="F238" s="44">
        <v>0.62964805915850486</v>
      </c>
      <c r="G238" s="44">
        <v>1.5171939247655482</v>
      </c>
    </row>
    <row r="239" spans="1:7">
      <c r="A239" s="19" t="s">
        <v>424</v>
      </c>
      <c r="B239" s="44">
        <v>0.49184993683733907</v>
      </c>
      <c r="C239" s="44">
        <v>0</v>
      </c>
      <c r="D239" s="44">
        <v>0</v>
      </c>
      <c r="E239" s="44">
        <v>0.69571599102422832</v>
      </c>
      <c r="F239" s="44">
        <v>0.69148554552877983</v>
      </c>
      <c r="G239" s="44">
        <v>0</v>
      </c>
    </row>
    <row r="240" spans="1:7">
      <c r="A240" s="19" t="s">
        <v>425</v>
      </c>
      <c r="B240" s="44">
        <v>1.040890316392016</v>
      </c>
      <c r="C240" s="44">
        <v>1.0954869841357315</v>
      </c>
      <c r="D240" s="44">
        <v>0</v>
      </c>
      <c r="E240" s="44">
        <v>0.70889827922242687</v>
      </c>
      <c r="F240" s="44">
        <v>0.73168720209065641</v>
      </c>
      <c r="G240" s="44">
        <v>1.3712739172048667</v>
      </c>
    </row>
    <row r="241" spans="1:7">
      <c r="A241" s="19" t="s">
        <v>426</v>
      </c>
      <c r="B241" s="44">
        <v>0.86107604024152651</v>
      </c>
      <c r="C241" s="44">
        <v>0</v>
      </c>
      <c r="D241" s="44">
        <v>1.9047024477880079</v>
      </c>
      <c r="E241" s="44">
        <v>0.81198800123999337</v>
      </c>
      <c r="F241" s="44">
        <v>0.77822730609248836</v>
      </c>
      <c r="G241" s="44">
        <v>0</v>
      </c>
    </row>
    <row r="242" spans="1:7">
      <c r="A242" s="19" t="s">
        <v>427</v>
      </c>
      <c r="B242" s="44">
        <v>0.57839126179782463</v>
      </c>
      <c r="C242" s="44">
        <v>0</v>
      </c>
      <c r="D242" s="44">
        <v>0</v>
      </c>
      <c r="E242" s="44">
        <v>0.22725769011360117</v>
      </c>
      <c r="F242" s="44">
        <v>0.33881370383437387</v>
      </c>
      <c r="G242" s="44">
        <v>1.1429631519559578</v>
      </c>
    </row>
    <row r="243" spans="1:7">
      <c r="A243" s="19" t="s">
        <v>428</v>
      </c>
      <c r="B243" s="44">
        <v>0.66853729832416653</v>
      </c>
      <c r="C243" s="44">
        <v>0</v>
      </c>
      <c r="D243" s="44">
        <v>2.0703287475956609</v>
      </c>
      <c r="E243" s="44">
        <v>0.63042546680123723</v>
      </c>
      <c r="F243" s="44">
        <v>0.46994402541816938</v>
      </c>
      <c r="G243" s="44">
        <v>0</v>
      </c>
    </row>
    <row r="244" spans="1:7">
      <c r="A244" s="19" t="s">
        <v>109</v>
      </c>
      <c r="B244" s="44">
        <v>0.68714859307604803</v>
      </c>
      <c r="C244" s="44">
        <v>0</v>
      </c>
      <c r="D244" s="44">
        <v>0</v>
      </c>
      <c r="E244" s="44">
        <v>2.1059212617193706</v>
      </c>
      <c r="F244" s="44">
        <v>0.7245400743535072</v>
      </c>
      <c r="G244" s="44">
        <v>0</v>
      </c>
    </row>
    <row r="245" spans="1:7">
      <c r="A245" s="19" t="s">
        <v>429</v>
      </c>
      <c r="B245" s="44">
        <v>0.64323791303222333</v>
      </c>
      <c r="C245" s="44">
        <v>0</v>
      </c>
      <c r="D245" s="44">
        <v>0.90544614491169328</v>
      </c>
      <c r="E245" s="44">
        <v>1.0477089568903104</v>
      </c>
      <c r="F245" s="44">
        <v>0.8221090619223087</v>
      </c>
      <c r="G245" s="44">
        <v>0</v>
      </c>
    </row>
    <row r="246" spans="1:7">
      <c r="A246" s="19" t="s">
        <v>43</v>
      </c>
      <c r="B246" s="44">
        <v>0.48100401515323371</v>
      </c>
      <c r="C246" s="44">
        <v>0</v>
      </c>
      <c r="D246" s="44">
        <v>3.7239374780470667</v>
      </c>
      <c r="E246" s="44">
        <v>0.22679152049285531</v>
      </c>
      <c r="F246" s="44">
        <v>0.33811870136497002</v>
      </c>
      <c r="G246" s="44">
        <v>0</v>
      </c>
    </row>
    <row r="247" spans="1:7">
      <c r="A247" s="19" t="s">
        <v>430</v>
      </c>
      <c r="B247" s="44">
        <v>0.54691418632583422</v>
      </c>
      <c r="C247" s="44">
        <v>2.5902039187582453</v>
      </c>
      <c r="D247" s="44">
        <v>0</v>
      </c>
      <c r="E247" s="44">
        <v>0.77360372879487094</v>
      </c>
      <c r="F247" s="44">
        <v>0.76889967074249743</v>
      </c>
      <c r="G247" s="44">
        <v>0</v>
      </c>
    </row>
    <row r="248" spans="1:7">
      <c r="A248" s="19" t="s">
        <v>431</v>
      </c>
      <c r="B248" s="44">
        <v>1.3304366376578804</v>
      </c>
      <c r="C248" s="44">
        <v>0</v>
      </c>
      <c r="D248" s="44">
        <v>0</v>
      </c>
      <c r="E248" s="44">
        <v>1.0835107458749567</v>
      </c>
      <c r="F248" s="44">
        <v>1.3603228217391443</v>
      </c>
      <c r="G248" s="44">
        <v>0</v>
      </c>
    </row>
    <row r="249" spans="1:7">
      <c r="A249" s="19" t="s">
        <v>432</v>
      </c>
      <c r="B249" s="44">
        <v>0.61555887090979866</v>
      </c>
      <c r="C249" s="44">
        <v>0</v>
      </c>
      <c r="D249" s="44">
        <v>0</v>
      </c>
      <c r="E249" s="44">
        <v>0.50790881947948729</v>
      </c>
      <c r="F249" s="44">
        <v>0.75723056171154068</v>
      </c>
      <c r="G249" s="44">
        <v>0</v>
      </c>
    </row>
    <row r="250" spans="1:7">
      <c r="A250" s="19" t="s">
        <v>98</v>
      </c>
      <c r="B250" s="44">
        <v>0.27607294467956017</v>
      </c>
      <c r="C250" s="44">
        <v>1.3074907198441181</v>
      </c>
      <c r="D250" s="44">
        <v>0</v>
      </c>
      <c r="E250" s="44">
        <v>0.45558561511809786</v>
      </c>
      <c r="F250" s="44">
        <v>0.4851592845192727</v>
      </c>
      <c r="G250" s="44">
        <v>0</v>
      </c>
    </row>
    <row r="251" spans="1:7">
      <c r="A251" s="19" t="s">
        <v>433</v>
      </c>
      <c r="B251" s="44">
        <v>0.48661884801494459</v>
      </c>
      <c r="C251" s="44">
        <v>0</v>
      </c>
      <c r="D251" s="44">
        <v>0</v>
      </c>
      <c r="E251" s="44">
        <v>0.68831667698220678</v>
      </c>
      <c r="F251" s="44">
        <v>0.855164030689613</v>
      </c>
      <c r="G251" s="44">
        <v>2.8848330657669181</v>
      </c>
    </row>
    <row r="252" spans="1:7">
      <c r="A252" s="19" t="s">
        <v>434</v>
      </c>
      <c r="B252" s="44">
        <v>2.0367485628540147</v>
      </c>
      <c r="C252" s="44">
        <v>0.66524892859159734</v>
      </c>
      <c r="D252" s="44">
        <v>1.0874845499351224</v>
      </c>
      <c r="E252" s="44">
        <v>1.6557224446314782</v>
      </c>
      <c r="F252" s="44">
        <v>2.3203728176787348</v>
      </c>
      <c r="G252" s="44">
        <v>0</v>
      </c>
    </row>
    <row r="253" spans="1:7">
      <c r="A253" s="19" t="s">
        <v>435</v>
      </c>
      <c r="B253" s="44">
        <v>0.45698310818455823</v>
      </c>
      <c r="C253" s="44">
        <v>0</v>
      </c>
      <c r="D253" s="44">
        <v>1.7689836984632841</v>
      </c>
      <c r="E253" s="44">
        <v>0.43093151275134506</v>
      </c>
      <c r="F253" s="44">
        <v>0.48185003726798409</v>
      </c>
      <c r="G253" s="44">
        <v>1.3545714334386687</v>
      </c>
    </row>
    <row r="254" spans="1:7">
      <c r="A254" s="19" t="s">
        <v>55</v>
      </c>
      <c r="B254" s="44">
        <v>1.3895671548871193</v>
      </c>
      <c r="C254" s="44">
        <v>2.1936788744051317</v>
      </c>
      <c r="D254" s="44">
        <v>0</v>
      </c>
      <c r="E254" s="44">
        <v>0.54597958637168875</v>
      </c>
      <c r="F254" s="44">
        <v>0.81398946624900193</v>
      </c>
      <c r="G254" s="44">
        <v>2.745933695933696</v>
      </c>
    </row>
    <row r="255" spans="1:7">
      <c r="A255" s="19" t="s">
        <v>436</v>
      </c>
      <c r="B255" s="44">
        <v>0.65821602073600405</v>
      </c>
      <c r="C255" s="44">
        <v>0</v>
      </c>
      <c r="D255" s="44">
        <v>0</v>
      </c>
      <c r="E255" s="44">
        <v>0.77586572800187348</v>
      </c>
      <c r="F255" s="44">
        <v>0.69403312385441218</v>
      </c>
      <c r="G255" s="44">
        <v>0</v>
      </c>
    </row>
    <row r="256" spans="1:7">
      <c r="A256" s="19" t="s">
        <v>437</v>
      </c>
      <c r="B256" s="44">
        <v>1.3969584695407742</v>
      </c>
      <c r="C256" s="44">
        <v>0</v>
      </c>
      <c r="D256" s="44">
        <v>0</v>
      </c>
      <c r="E256" s="44">
        <v>0.6586604797292499</v>
      </c>
      <c r="F256" s="44">
        <v>0.98198303694294475</v>
      </c>
      <c r="G256" s="44">
        <v>2.3661769081981849</v>
      </c>
    </row>
    <row r="257" spans="1:7">
      <c r="A257" s="19" t="s">
        <v>89</v>
      </c>
      <c r="B257" s="44">
        <v>0.41138501296000252</v>
      </c>
      <c r="C257" s="44">
        <v>0</v>
      </c>
      <c r="D257" s="44">
        <v>1.5924732636385484</v>
      </c>
      <c r="E257" s="44">
        <v>0.82435733600199057</v>
      </c>
      <c r="F257" s="44">
        <v>0.36147558534083968</v>
      </c>
      <c r="G257" s="44">
        <v>2.4388226904674273</v>
      </c>
    </row>
    <row r="258" spans="1:7">
      <c r="A258" s="19" t="s">
        <v>438</v>
      </c>
      <c r="B258" s="44">
        <v>0.50975968997217691</v>
      </c>
      <c r="C258" s="44">
        <v>1.6094926524168083</v>
      </c>
      <c r="D258" s="44">
        <v>2.6310427834028189</v>
      </c>
      <c r="E258" s="44">
        <v>0.96139883687188665</v>
      </c>
      <c r="F258" s="44">
        <v>0.95555285168361093</v>
      </c>
      <c r="G258" s="44">
        <v>0</v>
      </c>
    </row>
    <row r="259" spans="1:7">
      <c r="A259" s="19" t="s">
        <v>439</v>
      </c>
      <c r="B259" s="44">
        <v>0.56731320335613244</v>
      </c>
      <c r="C259" s="44">
        <v>0</v>
      </c>
      <c r="D259" s="44">
        <v>0</v>
      </c>
      <c r="E259" s="44">
        <v>1.1591058557447342</v>
      </c>
      <c r="F259" s="44">
        <v>1.1963675824506499</v>
      </c>
      <c r="G259" s="44">
        <v>0</v>
      </c>
    </row>
    <row r="260" spans="1:7">
      <c r="A260" s="19" t="s">
        <v>440</v>
      </c>
      <c r="B260" s="44">
        <v>1.4822862977944249</v>
      </c>
      <c r="C260" s="44">
        <v>0</v>
      </c>
      <c r="D260" s="44">
        <v>2.550194234307912</v>
      </c>
      <c r="E260" s="44">
        <v>1.0871656733020105</v>
      </c>
      <c r="F260" s="44">
        <v>1.1577374322417762</v>
      </c>
      <c r="G260" s="44">
        <v>1.9527711094875273</v>
      </c>
    </row>
    <row r="261" spans="1:7">
      <c r="A261" s="19" t="s">
        <v>441</v>
      </c>
      <c r="B261" s="44">
        <v>0.69478357744355967</v>
      </c>
      <c r="C261" s="44">
        <v>0</v>
      </c>
      <c r="D261" s="44">
        <v>0</v>
      </c>
      <c r="E261" s="44">
        <v>1.637938759115066</v>
      </c>
      <c r="F261" s="44">
        <v>0.6511915729992015</v>
      </c>
      <c r="G261" s="44">
        <v>0</v>
      </c>
    </row>
    <row r="262" spans="1:7">
      <c r="A262" s="19" t="s">
        <v>40</v>
      </c>
      <c r="B262" s="44">
        <v>0.86847947180444973</v>
      </c>
      <c r="C262" s="44">
        <v>0</v>
      </c>
      <c r="D262" s="44">
        <v>0</v>
      </c>
      <c r="E262" s="44">
        <v>0.61422703466814987</v>
      </c>
      <c r="F262" s="44">
        <v>1.5262302492168787</v>
      </c>
      <c r="G262" s="44">
        <v>0</v>
      </c>
    </row>
    <row r="263" spans="1:7">
      <c r="A263" s="19" t="s">
        <v>442</v>
      </c>
      <c r="B263" s="44">
        <v>0.71207258253388872</v>
      </c>
      <c r="C263" s="44">
        <v>0.74942213760782639</v>
      </c>
      <c r="D263" s="44">
        <v>1.2250827637607389</v>
      </c>
      <c r="E263" s="44">
        <v>1.0072183512398845</v>
      </c>
      <c r="F263" s="44">
        <v>0.77862847298723581</v>
      </c>
      <c r="G263" s="44">
        <v>0.93808785057203448</v>
      </c>
    </row>
    <row r="264" spans="1:7">
      <c r="A264" s="19" t="s">
        <v>443</v>
      </c>
      <c r="B264" s="44">
        <v>0.4745149222000703</v>
      </c>
      <c r="C264" s="44">
        <v>0.74910619235588383</v>
      </c>
      <c r="D264" s="44">
        <v>1.2245662870475178</v>
      </c>
      <c r="E264" s="44">
        <v>0.4101752204529297</v>
      </c>
      <c r="F264" s="44">
        <v>0.27796436242061195</v>
      </c>
      <c r="G264" s="44">
        <v>0</v>
      </c>
    </row>
    <row r="265" spans="1:7">
      <c r="A265" s="19" t="s">
        <v>444</v>
      </c>
      <c r="B265" s="44">
        <v>1.1128313231934983</v>
      </c>
      <c r="C265" s="44">
        <v>0</v>
      </c>
      <c r="D265" s="44">
        <v>2.4615857905734848</v>
      </c>
      <c r="E265" s="44">
        <v>0.44973911690956059</v>
      </c>
      <c r="F265" s="44">
        <v>0.7822576734969221</v>
      </c>
      <c r="G265" s="44">
        <v>0</v>
      </c>
    </row>
    <row r="266" spans="1:7">
      <c r="A266" s="19" t="s">
        <v>445</v>
      </c>
      <c r="B266" s="44">
        <v>0.59901511200562363</v>
      </c>
      <c r="C266" s="44">
        <v>0</v>
      </c>
      <c r="D266" s="44">
        <v>1.545860155868394</v>
      </c>
      <c r="E266" s="44">
        <v>0.56486658643244436</v>
      </c>
      <c r="F266" s="44">
        <v>0.631610772640258</v>
      </c>
      <c r="G266" s="44">
        <v>0</v>
      </c>
    </row>
    <row r="267" spans="1:7">
      <c r="A267" s="19" t="s">
        <v>446</v>
      </c>
      <c r="B267" s="44">
        <v>1.4133611130187482</v>
      </c>
      <c r="C267" s="44">
        <v>1.2170410193617509</v>
      </c>
      <c r="D267" s="44">
        <v>1.989500844436104</v>
      </c>
      <c r="E267" s="44">
        <v>0.96930074512014863</v>
      </c>
      <c r="F267" s="44">
        <v>1.2644713078443397</v>
      </c>
      <c r="G267" s="44">
        <v>1.5234289682919819</v>
      </c>
    </row>
    <row r="268" spans="1:7">
      <c r="A268" s="19" t="s">
        <v>100</v>
      </c>
      <c r="B268" s="44">
        <v>1.0679717861199272</v>
      </c>
      <c r="C268" s="44">
        <v>2.1991087726091041</v>
      </c>
      <c r="D268" s="44">
        <v>0.71897802793978016</v>
      </c>
      <c r="E268" s="44">
        <v>0.94140935610524346</v>
      </c>
      <c r="F268" s="44">
        <v>0.88128463499334997</v>
      </c>
      <c r="G268" s="44">
        <v>1.651638336910614</v>
      </c>
    </row>
    <row r="269" spans="1:7">
      <c r="A269" s="19" t="s">
        <v>447</v>
      </c>
      <c r="B269" s="44">
        <v>0.48851970289000296</v>
      </c>
      <c r="C269" s="44">
        <v>0</v>
      </c>
      <c r="D269" s="44">
        <v>0</v>
      </c>
      <c r="E269" s="44">
        <v>0.23033513800055616</v>
      </c>
      <c r="F269" s="44">
        <v>0.34340180607379767</v>
      </c>
      <c r="G269" s="44">
        <v>0</v>
      </c>
    </row>
    <row r="270" spans="1:7">
      <c r="A270" s="19" t="s">
        <v>448</v>
      </c>
      <c r="B270" s="44">
        <v>0.83606268929141447</v>
      </c>
      <c r="C270" s="44">
        <v>0.98990523023295618</v>
      </c>
      <c r="D270" s="44">
        <v>0.80910062197122901</v>
      </c>
      <c r="E270" s="44">
        <v>0.54202541666537563</v>
      </c>
      <c r="F270" s="44">
        <v>0.55097337130503476</v>
      </c>
      <c r="G270" s="44">
        <v>2.4782242826811069</v>
      </c>
    </row>
    <row r="271" spans="1:7">
      <c r="A271" s="19" t="s">
        <v>449</v>
      </c>
      <c r="B271" s="44">
        <v>0.37795480035546231</v>
      </c>
      <c r="C271" s="44">
        <v>1.1933377355729728</v>
      </c>
      <c r="D271" s="44">
        <v>0</v>
      </c>
      <c r="E271" s="44">
        <v>1.6632393578119409</v>
      </c>
      <c r="F271" s="44">
        <v>0.53136182753124905</v>
      </c>
      <c r="G271" s="44">
        <v>0</v>
      </c>
    </row>
    <row r="272" spans="1:7">
      <c r="A272" s="19" t="s">
        <v>450</v>
      </c>
      <c r="B272" s="44">
        <v>0.57396705530778525</v>
      </c>
      <c r="C272" s="44">
        <v>0</v>
      </c>
      <c r="D272" s="44">
        <v>0</v>
      </c>
      <c r="E272" s="44">
        <v>1.1275968000027228</v>
      </c>
      <c r="F272" s="44">
        <v>0.60519971534474493</v>
      </c>
      <c r="G272" s="44">
        <v>1.1342204455412004</v>
      </c>
    </row>
    <row r="273" spans="1:7">
      <c r="A273" s="19" t="s">
        <v>451</v>
      </c>
      <c r="B273" s="44">
        <v>0.98940699319494274</v>
      </c>
      <c r="C273" s="44">
        <v>1.2495639158003913</v>
      </c>
      <c r="D273" s="44">
        <v>0.51066653179970323</v>
      </c>
      <c r="E273" s="44">
        <v>0.60645200891285678</v>
      </c>
      <c r="F273" s="44">
        <v>0.85778003880037224</v>
      </c>
      <c r="G273" s="44">
        <v>1.5641394470508394</v>
      </c>
    </row>
    <row r="274" spans="1:7">
      <c r="A274" s="19" t="s">
        <v>79</v>
      </c>
      <c r="B274" s="44">
        <v>1.0646513388749212</v>
      </c>
      <c r="C274" s="44">
        <v>0</v>
      </c>
      <c r="D274" s="44">
        <v>0</v>
      </c>
      <c r="E274" s="44">
        <v>0.50197896136330056</v>
      </c>
      <c r="F274" s="44">
        <v>0.44903391668219622</v>
      </c>
      <c r="G274" s="44">
        <v>0</v>
      </c>
    </row>
    <row r="275" spans="1:7">
      <c r="A275" s="19" t="s">
        <v>111</v>
      </c>
      <c r="B275" s="44">
        <v>1.4461904860884669</v>
      </c>
      <c r="C275" s="44">
        <v>0</v>
      </c>
      <c r="D275" s="44">
        <v>1.599488564359423</v>
      </c>
      <c r="E275" s="44">
        <v>1.8995038693261725</v>
      </c>
      <c r="F275" s="44">
        <v>0.94397677088127641</v>
      </c>
      <c r="G275" s="44">
        <v>2.4495664027602353</v>
      </c>
    </row>
    <row r="276" spans="1:7">
      <c r="A276" s="19" t="s">
        <v>452</v>
      </c>
      <c r="B276" s="44">
        <v>0.65591456611804588</v>
      </c>
      <c r="C276" s="44">
        <v>0</v>
      </c>
      <c r="D276" s="44">
        <v>0</v>
      </c>
      <c r="E276" s="44">
        <v>0.61852232861687817</v>
      </c>
      <c r="F276" s="44">
        <v>0.92214191281355462</v>
      </c>
      <c r="G276" s="44">
        <v>0</v>
      </c>
    </row>
    <row r="277" spans="1:7">
      <c r="A277" s="19" t="s">
        <v>453</v>
      </c>
      <c r="B277" s="44">
        <v>0.81950247220308681</v>
      </c>
      <c r="C277" s="44">
        <v>0</v>
      </c>
      <c r="D277" s="44">
        <v>1.1535628406976617</v>
      </c>
      <c r="E277" s="44">
        <v>1.0186704117451126</v>
      </c>
      <c r="F277" s="44">
        <v>0.78554185980344504</v>
      </c>
      <c r="G277" s="44">
        <v>1.7666451895999156</v>
      </c>
    </row>
    <row r="278" spans="1:7">
      <c r="A278" s="19" t="s">
        <v>454</v>
      </c>
      <c r="B278" s="44">
        <v>1.571118642460311</v>
      </c>
      <c r="C278" s="44">
        <v>0</v>
      </c>
      <c r="D278" s="44">
        <v>0</v>
      </c>
      <c r="E278" s="44">
        <v>0.59262105857429526</v>
      </c>
      <c r="F278" s="44">
        <v>0.88352625482303726</v>
      </c>
      <c r="G278" s="44">
        <v>3.7256386829251151</v>
      </c>
    </row>
    <row r="279" spans="1:7">
      <c r="A279" s="19" t="s">
        <v>455</v>
      </c>
      <c r="B279" s="44">
        <v>0.63879080332495275</v>
      </c>
      <c r="C279" s="44">
        <v>0</v>
      </c>
      <c r="D279" s="44">
        <v>0</v>
      </c>
      <c r="E279" s="44">
        <v>0.20079158454532023</v>
      </c>
      <c r="F279" s="44">
        <v>0.44903391668219622</v>
      </c>
      <c r="G279" s="44">
        <v>0</v>
      </c>
    </row>
    <row r="280" spans="1:7">
      <c r="A280" s="19" t="s">
        <v>456</v>
      </c>
      <c r="B280" s="44">
        <v>0.66663669477527054</v>
      </c>
      <c r="C280" s="44">
        <v>0</v>
      </c>
      <c r="D280" s="44">
        <v>2.0644429515825955</v>
      </c>
      <c r="E280" s="44">
        <v>0.69149653369889785</v>
      </c>
      <c r="F280" s="44">
        <v>1.0309376182343435</v>
      </c>
      <c r="G280" s="44">
        <v>0</v>
      </c>
    </row>
    <row r="281" spans="1:7">
      <c r="A281" s="19" t="s">
        <v>457</v>
      </c>
      <c r="B281" s="44">
        <v>0.66169864518434263</v>
      </c>
      <c r="C281" s="44">
        <v>0.78345674085897554</v>
      </c>
      <c r="D281" s="44">
        <v>0</v>
      </c>
      <c r="E281" s="44">
        <v>0.46798250260430463</v>
      </c>
      <c r="F281" s="44">
        <v>0.52327894258864405</v>
      </c>
      <c r="G281" s="44">
        <v>0</v>
      </c>
    </row>
    <row r="282" spans="1:7">
      <c r="A282" s="19" t="s">
        <v>458</v>
      </c>
      <c r="B282" s="44">
        <v>0.99858628240937486</v>
      </c>
      <c r="C282" s="44">
        <v>0</v>
      </c>
      <c r="D282" s="44">
        <v>2.2088754622636597</v>
      </c>
      <c r="E282" s="44">
        <v>0.53809090793742098</v>
      </c>
      <c r="F282" s="44">
        <v>0.90250695193235353</v>
      </c>
      <c r="G282" s="44">
        <v>1.6914116301949003</v>
      </c>
    </row>
    <row r="283" spans="1:7">
      <c r="A283" s="19" t="s">
        <v>459</v>
      </c>
      <c r="B283" s="44">
        <v>1.6134595691779914</v>
      </c>
      <c r="C283" s="44">
        <v>1.0188531469427502</v>
      </c>
      <c r="D283" s="44">
        <v>0</v>
      </c>
      <c r="E283" s="44">
        <v>1.1664678548285046</v>
      </c>
      <c r="F283" s="44">
        <v>1.4366167299968049</v>
      </c>
      <c r="G283" s="44">
        <v>2.5506952909475844</v>
      </c>
    </row>
    <row r="284" spans="1:7">
      <c r="A284" s="19" t="s">
        <v>460</v>
      </c>
      <c r="B284" s="44">
        <v>0.81208470090805684</v>
      </c>
      <c r="C284" s="44">
        <v>0</v>
      </c>
      <c r="D284" s="44">
        <v>0</v>
      </c>
      <c r="E284" s="44">
        <v>0.86151324343065161</v>
      </c>
      <c r="F284" s="44">
        <v>0.7135621944390601</v>
      </c>
      <c r="G284" s="44">
        <v>0</v>
      </c>
    </row>
    <row r="285" spans="1:7">
      <c r="A285" s="19" t="s">
        <v>461</v>
      </c>
      <c r="B285" s="44">
        <v>0.81296453265335267</v>
      </c>
      <c r="C285" s="44">
        <v>0</v>
      </c>
      <c r="D285" s="44">
        <v>0</v>
      </c>
      <c r="E285" s="44">
        <v>0.47913701512575063</v>
      </c>
      <c r="F285" s="44">
        <v>0.57146822765910421</v>
      </c>
      <c r="G285" s="44">
        <v>0</v>
      </c>
    </row>
    <row r="286" spans="1:7">
      <c r="A286" s="19" t="s">
        <v>462</v>
      </c>
      <c r="B286" s="44">
        <v>0.70700338910714</v>
      </c>
      <c r="C286" s="44">
        <v>0</v>
      </c>
      <c r="D286" s="44">
        <v>0</v>
      </c>
      <c r="E286" s="44">
        <v>0.55558224241340182</v>
      </c>
      <c r="F286" s="44">
        <v>0.49698351833795845</v>
      </c>
      <c r="G286" s="44">
        <v>0</v>
      </c>
    </row>
    <row r="287" spans="1:7">
      <c r="A287" s="19" t="s">
        <v>463</v>
      </c>
      <c r="B287" s="44">
        <v>0.62495802079875995</v>
      </c>
      <c r="C287" s="44">
        <v>0.98660737827215794</v>
      </c>
      <c r="D287" s="44">
        <v>1.6128102348010618</v>
      </c>
      <c r="E287" s="44">
        <v>0.83488494218080556</v>
      </c>
      <c r="F287" s="44">
        <v>0.65896537578625469</v>
      </c>
      <c r="G287" s="44">
        <v>2.4699681218281997</v>
      </c>
    </row>
    <row r="288" spans="1:7">
      <c r="A288" s="19" t="s">
        <v>464</v>
      </c>
      <c r="B288" s="44">
        <v>1.0739975147505407</v>
      </c>
      <c r="C288" s="44">
        <v>2.2606614354556696</v>
      </c>
      <c r="D288" s="44">
        <v>1.8477552371989261</v>
      </c>
      <c r="E288" s="44">
        <v>0.95650622192597368</v>
      </c>
      <c r="F288" s="44">
        <v>1.1743817490157353</v>
      </c>
      <c r="G288" s="44">
        <v>1.4148894998131638</v>
      </c>
    </row>
    <row r="289" spans="1:7">
      <c r="A289" s="19" t="s">
        <v>112</v>
      </c>
      <c r="B289" s="44">
        <v>3.2892767721163598</v>
      </c>
      <c r="C289" s="44">
        <v>0.97363281548940084</v>
      </c>
      <c r="D289" s="44">
        <v>2.3874010133233252</v>
      </c>
      <c r="E289" s="44">
        <v>2.1082291206363233</v>
      </c>
      <c r="F289" s="44">
        <v>2.7095813739521573</v>
      </c>
      <c r="G289" s="44">
        <v>0.60937158731679286</v>
      </c>
    </row>
    <row r="290" spans="1:7">
      <c r="A290" s="19" t="s">
        <v>465</v>
      </c>
      <c r="B290" s="44">
        <v>0.90362025968093029</v>
      </c>
      <c r="C290" s="44">
        <v>0</v>
      </c>
      <c r="D290" s="44">
        <v>0</v>
      </c>
      <c r="E290" s="44">
        <v>1.0225282426845501</v>
      </c>
      <c r="F290" s="44">
        <v>1.0163105474554013</v>
      </c>
      <c r="G290" s="44">
        <v>0</v>
      </c>
    </row>
    <row r="291" spans="1:7">
      <c r="A291" s="19" t="s">
        <v>466</v>
      </c>
      <c r="B291" s="44">
        <v>1.7436066815013336</v>
      </c>
      <c r="C291" s="44">
        <v>0.97150349276553116</v>
      </c>
      <c r="D291" s="44">
        <v>0</v>
      </c>
      <c r="E291" s="44">
        <v>1.5474894345275201</v>
      </c>
      <c r="F291" s="44">
        <v>1.6582420728506184</v>
      </c>
      <c r="G291" s="44">
        <v>0</v>
      </c>
    </row>
    <row r="292" spans="1:7">
      <c r="A292" s="19" t="s">
        <v>78</v>
      </c>
      <c r="B292" s="44">
        <v>0.50975968997217691</v>
      </c>
      <c r="C292" s="44">
        <v>0</v>
      </c>
      <c r="D292" s="44">
        <v>0</v>
      </c>
      <c r="E292" s="44">
        <v>0.48069941843594333</v>
      </c>
      <c r="F292" s="44">
        <v>0.47777642584180546</v>
      </c>
      <c r="G292" s="44">
        <v>2.0146796138643963</v>
      </c>
    </row>
    <row r="293" spans="1:7">
      <c r="A293" s="19" t="s">
        <v>93</v>
      </c>
      <c r="B293" s="44">
        <v>0.58991058462189039</v>
      </c>
      <c r="C293" s="44">
        <v>0</v>
      </c>
      <c r="D293" s="44">
        <v>0</v>
      </c>
      <c r="E293" s="44">
        <v>0.90395676800218272</v>
      </c>
      <c r="F293" s="44">
        <v>0.72567928830689321</v>
      </c>
      <c r="G293" s="44">
        <v>1.7485898535426838</v>
      </c>
    </row>
    <row r="294" spans="1:7">
      <c r="A294" s="19" t="s">
        <v>96</v>
      </c>
      <c r="B294" s="44">
        <v>0.62253838244389759</v>
      </c>
      <c r="C294" s="44">
        <v>0</v>
      </c>
      <c r="D294" s="44">
        <v>0</v>
      </c>
      <c r="E294" s="44">
        <v>0.48920737274454412</v>
      </c>
      <c r="F294" s="44">
        <v>0.29173958746092549</v>
      </c>
      <c r="G294" s="44">
        <v>0</v>
      </c>
    </row>
    <row r="295" spans="1:7">
      <c r="A295" s="19" t="s">
        <v>467</v>
      </c>
      <c r="B295" s="44">
        <v>0.92409638379192671</v>
      </c>
      <c r="C295" s="44">
        <v>0</v>
      </c>
      <c r="D295" s="44">
        <v>0</v>
      </c>
      <c r="E295" s="44">
        <v>0.65356177087842537</v>
      </c>
      <c r="F295" s="44">
        <v>0.81198456608582703</v>
      </c>
      <c r="G295" s="44">
        <v>0</v>
      </c>
    </row>
    <row r="296" spans="1:7">
      <c r="A296" s="19" t="s">
        <v>468</v>
      </c>
      <c r="B296" s="44">
        <v>1.2012266760496977</v>
      </c>
      <c r="C296" s="44">
        <v>0</v>
      </c>
      <c r="D296" s="44">
        <v>0</v>
      </c>
      <c r="E296" s="44">
        <v>0.75516493483213287</v>
      </c>
      <c r="F296" s="44">
        <v>0.84439462240558139</v>
      </c>
      <c r="G296" s="44">
        <v>0</v>
      </c>
    </row>
    <row r="297" spans="1:7">
      <c r="A297" s="19" t="s">
        <v>469</v>
      </c>
      <c r="B297" s="44">
        <v>1.0859135508524522</v>
      </c>
      <c r="C297" s="44">
        <v>0.64286537202176419</v>
      </c>
      <c r="D297" s="44">
        <v>2.1017881569296035</v>
      </c>
      <c r="E297" s="44">
        <v>1.0240080230647011</v>
      </c>
      <c r="F297" s="44">
        <v>1.0972954961084591</v>
      </c>
      <c r="G297" s="44">
        <v>1.6094112110754657</v>
      </c>
    </row>
    <row r="298" spans="1:7">
      <c r="A298" s="19" t="s">
        <v>470</v>
      </c>
      <c r="B298" s="44">
        <v>0.79600381574156065</v>
      </c>
      <c r="C298" s="44">
        <v>1.2566335843480598</v>
      </c>
      <c r="D298" s="44">
        <v>0</v>
      </c>
      <c r="E298" s="44">
        <v>0.68807328353207164</v>
      </c>
      <c r="F298" s="44">
        <v>0.5595457999957778</v>
      </c>
      <c r="G298" s="44">
        <v>0</v>
      </c>
    </row>
    <row r="299" spans="1:7">
      <c r="A299" s="19" t="s">
        <v>88</v>
      </c>
      <c r="B299" s="44">
        <v>0.33418925043306613</v>
      </c>
      <c r="C299" s="44">
        <v>8.4412346236016926</v>
      </c>
      <c r="D299" s="44">
        <v>0</v>
      </c>
      <c r="E299" s="44">
        <v>0.52522976836231339</v>
      </c>
      <c r="F299" s="44">
        <v>0.39152699979910421</v>
      </c>
      <c r="G299" s="44">
        <v>1.3207875853362789</v>
      </c>
    </row>
    <row r="300" spans="1:7">
      <c r="A300" s="19" t="s">
        <v>471</v>
      </c>
      <c r="B300" s="44">
        <v>1.0341321163713402</v>
      </c>
      <c r="C300" s="44">
        <v>0.97953687335620532</v>
      </c>
      <c r="D300" s="44">
        <v>0</v>
      </c>
      <c r="E300" s="44">
        <v>0.8289017535102704</v>
      </c>
      <c r="F300" s="44">
        <v>1.2357921665103369</v>
      </c>
      <c r="G300" s="44">
        <v>0</v>
      </c>
    </row>
    <row r="301" spans="1:7">
      <c r="A301" s="19" t="s">
        <v>77</v>
      </c>
      <c r="B301" s="44">
        <v>1.5946732805311998</v>
      </c>
      <c r="C301" s="44">
        <v>0</v>
      </c>
      <c r="D301" s="44">
        <v>0</v>
      </c>
      <c r="E301" s="44">
        <v>1.0252939682250413</v>
      </c>
      <c r="F301" s="44">
        <v>1.4266832375987142</v>
      </c>
      <c r="G301" s="44">
        <v>3.4377222468412576</v>
      </c>
    </row>
    <row r="302" spans="1:7">
      <c r="A302" s="19" t="s">
        <v>472</v>
      </c>
      <c r="B302" s="44">
        <v>0.36354954633674641</v>
      </c>
      <c r="C302" s="44">
        <v>0</v>
      </c>
      <c r="D302" s="44">
        <v>0</v>
      </c>
      <c r="E302" s="44">
        <v>0.57137398573781384</v>
      </c>
      <c r="F302" s="44">
        <v>0.51110966485402443</v>
      </c>
      <c r="G302" s="44">
        <v>0</v>
      </c>
    </row>
    <row r="303" spans="1:7">
      <c r="A303" s="19" t="s">
        <v>473</v>
      </c>
      <c r="B303" s="44">
        <v>1.0927664033578317</v>
      </c>
      <c r="C303" s="44">
        <v>0</v>
      </c>
      <c r="D303" s="44">
        <v>0</v>
      </c>
      <c r="E303" s="44">
        <v>1.1163427270861905</v>
      </c>
      <c r="F303" s="44">
        <v>1.0242042216103946</v>
      </c>
      <c r="G303" s="44">
        <v>0</v>
      </c>
    </row>
    <row r="304" spans="1:7">
      <c r="A304" s="19" t="s">
        <v>474</v>
      </c>
      <c r="B304" s="44">
        <v>1.0173078411592251</v>
      </c>
      <c r="C304" s="44">
        <v>0.96360080708685281</v>
      </c>
      <c r="D304" s="44">
        <v>0</v>
      </c>
      <c r="E304" s="44">
        <v>1.4389700595262511</v>
      </c>
      <c r="F304" s="44">
        <v>0.85813206203257031</v>
      </c>
      <c r="G304" s="44">
        <v>0</v>
      </c>
    </row>
    <row r="305" spans="1:7">
      <c r="A305" s="19" t="s">
        <v>475</v>
      </c>
      <c r="B305" s="44">
        <v>1.0852404639407669</v>
      </c>
      <c r="C305" s="44">
        <v>1.4684957754282286</v>
      </c>
      <c r="D305" s="44">
        <v>2.4005547379146384</v>
      </c>
      <c r="E305" s="44">
        <v>0.51168665367396282</v>
      </c>
      <c r="F305" s="44">
        <v>0.87184326302372439</v>
      </c>
      <c r="G305" s="44">
        <v>0</v>
      </c>
    </row>
    <row r="306" spans="1:7">
      <c r="A306" s="19" t="s">
        <v>476</v>
      </c>
      <c r="B306" s="44">
        <v>0.55731303003494093</v>
      </c>
      <c r="C306" s="44">
        <v>1.0557812764516674</v>
      </c>
      <c r="D306" s="44">
        <v>0</v>
      </c>
      <c r="E306" s="44">
        <v>0.63065021741328753</v>
      </c>
      <c r="F306" s="44">
        <v>0.47011156339514543</v>
      </c>
      <c r="G306" s="44">
        <v>0</v>
      </c>
    </row>
    <row r="307" spans="1:7">
      <c r="A307" s="19" t="s">
        <v>477</v>
      </c>
      <c r="B307" s="44">
        <v>0.53936620445589745</v>
      </c>
      <c r="C307" s="44">
        <v>0</v>
      </c>
      <c r="D307" s="44">
        <v>0</v>
      </c>
      <c r="E307" s="44">
        <v>0.81378900970409263</v>
      </c>
      <c r="F307" s="44">
        <v>0.45497283564924085</v>
      </c>
      <c r="G307" s="44">
        <v>1.2790145449719919</v>
      </c>
    </row>
    <row r="308" spans="1:7">
      <c r="A308" s="19" t="s">
        <v>66</v>
      </c>
      <c r="B308" s="44">
        <v>0.62781648564177084</v>
      </c>
      <c r="C308" s="44">
        <v>0</v>
      </c>
      <c r="D308" s="44">
        <v>1.9442243861289905</v>
      </c>
      <c r="E308" s="44">
        <v>0.59202605751146964</v>
      </c>
      <c r="F308" s="44">
        <v>0.97090309829700217</v>
      </c>
      <c r="G308" s="44">
        <v>1.4887592327351362</v>
      </c>
    </row>
    <row r="309" spans="1:7">
      <c r="A309" s="19" t="s">
        <v>478</v>
      </c>
      <c r="B309" s="44">
        <v>1.0269611272432178</v>
      </c>
      <c r="C309" s="44">
        <v>0</v>
      </c>
      <c r="D309" s="44">
        <v>0</v>
      </c>
      <c r="E309" s="44">
        <v>0.64561089775338365</v>
      </c>
      <c r="F309" s="44">
        <v>0.48126384500853397</v>
      </c>
      <c r="G309" s="44">
        <v>4.0587706089530906</v>
      </c>
    </row>
    <row r="310" spans="1:7">
      <c r="A310" s="19" t="s">
        <v>479</v>
      </c>
      <c r="B310" s="44">
        <v>1.2329962078575849</v>
      </c>
      <c r="C310" s="44">
        <v>1.6684318199701</v>
      </c>
      <c r="D310" s="44">
        <v>0</v>
      </c>
      <c r="E310" s="44">
        <v>0.99660499146156134</v>
      </c>
      <c r="F310" s="44">
        <v>0.99054492794244742</v>
      </c>
      <c r="G310" s="44">
        <v>2.0884566138087264</v>
      </c>
    </row>
    <row r="311" spans="1:7">
      <c r="A311" s="19" t="s">
        <v>480</v>
      </c>
      <c r="B311" s="44">
        <v>1.1292193583732799</v>
      </c>
      <c r="C311" s="44">
        <v>1.3370051830460168</v>
      </c>
      <c r="D311" s="44">
        <v>0</v>
      </c>
      <c r="E311" s="44">
        <v>0.59897534757706705</v>
      </c>
      <c r="F311" s="44">
        <v>0.59533315364486816</v>
      </c>
      <c r="G311" s="44">
        <v>0</v>
      </c>
    </row>
    <row r="312" spans="1:7">
      <c r="A312" s="19" t="s">
        <v>481</v>
      </c>
      <c r="B312" s="44">
        <v>0.52694260087011557</v>
      </c>
      <c r="C312" s="44">
        <v>0</v>
      </c>
      <c r="D312" s="44">
        <v>0</v>
      </c>
      <c r="E312" s="44">
        <v>0.80746700063116317</v>
      </c>
      <c r="F312" s="44">
        <v>0.55561640533288614</v>
      </c>
      <c r="G312" s="44">
        <v>1.5619426219847568</v>
      </c>
    </row>
    <row r="313" spans="1:7">
      <c r="A313" s="19" t="s">
        <v>482</v>
      </c>
      <c r="B313" s="44">
        <v>0.6815315746040369</v>
      </c>
      <c r="C313" s="44">
        <v>1.6138781909792521</v>
      </c>
      <c r="D313" s="44">
        <v>0</v>
      </c>
      <c r="E313" s="44">
        <v>0.48200922611560537</v>
      </c>
      <c r="F313" s="44">
        <v>0.83838697068698287</v>
      </c>
      <c r="G313" s="44">
        <v>2.0201692040929098</v>
      </c>
    </row>
    <row r="314" spans="1:7">
      <c r="A314" s="19" t="s">
        <v>483</v>
      </c>
      <c r="B314" s="44">
        <v>0.71165237446798613</v>
      </c>
      <c r="C314" s="44">
        <v>0</v>
      </c>
      <c r="D314" s="44">
        <v>2.2038476728958361</v>
      </c>
      <c r="E314" s="44">
        <v>1.1408405014170186</v>
      </c>
      <c r="F314" s="44">
        <v>1.1005532844125352</v>
      </c>
      <c r="G314" s="44">
        <v>0</v>
      </c>
    </row>
    <row r="315" spans="1:7">
      <c r="A315" s="19" t="s">
        <v>484</v>
      </c>
      <c r="B315" s="44">
        <v>0.93889672627508081</v>
      </c>
      <c r="C315" s="44">
        <v>0</v>
      </c>
      <c r="D315" s="44">
        <v>0</v>
      </c>
      <c r="E315" s="44">
        <v>0.97390953244679612</v>
      </c>
      <c r="F315" s="44">
        <v>0.79198975094497481</v>
      </c>
      <c r="G315" s="44">
        <v>2.2264327264327264</v>
      </c>
    </row>
    <row r="316" spans="1:7">
      <c r="A316" s="19" t="s">
        <v>485</v>
      </c>
      <c r="B316" s="44">
        <v>0.86687414930573536</v>
      </c>
      <c r="C316" s="44">
        <v>0</v>
      </c>
      <c r="D316" s="44">
        <v>0</v>
      </c>
      <c r="E316" s="44">
        <v>0.89920113023507331</v>
      </c>
      <c r="F316" s="44">
        <v>1.9499636751547256</v>
      </c>
      <c r="G316" s="44">
        <v>0</v>
      </c>
    </row>
    <row r="317" spans="1:7">
      <c r="A317" s="19" t="s">
        <v>486</v>
      </c>
      <c r="B317" s="44">
        <v>1.1223427020242118</v>
      </c>
      <c r="C317" s="44">
        <v>1.5187007592035526</v>
      </c>
      <c r="D317" s="44">
        <v>2.4826249853647115</v>
      </c>
      <c r="E317" s="44">
        <v>1.1339576024642766</v>
      </c>
      <c r="F317" s="44">
        <v>1.0143561040949101</v>
      </c>
      <c r="G317" s="44">
        <v>0</v>
      </c>
    </row>
    <row r="318" spans="1:7">
      <c r="A318" s="19" t="s">
        <v>487</v>
      </c>
      <c r="B318" s="44">
        <v>0.34846730509553148</v>
      </c>
      <c r="C318" s="44">
        <v>0</v>
      </c>
      <c r="D318" s="44">
        <v>0</v>
      </c>
      <c r="E318" s="44">
        <v>0.32860195538902875</v>
      </c>
      <c r="F318" s="44">
        <v>0.3266038229903116</v>
      </c>
      <c r="G318" s="44">
        <v>0</v>
      </c>
    </row>
    <row r="319" spans="1:7">
      <c r="A319" s="19" t="s">
        <v>488</v>
      </c>
      <c r="B319" s="44">
        <v>1.0882759443640966</v>
      </c>
      <c r="C319" s="44">
        <v>1.288527837757909</v>
      </c>
      <c r="D319" s="44">
        <v>0</v>
      </c>
      <c r="E319" s="44">
        <v>0.83381654017315177</v>
      </c>
      <c r="F319" s="44">
        <v>1.3387440967750082</v>
      </c>
      <c r="G319" s="44">
        <v>0</v>
      </c>
    </row>
    <row r="320" spans="1:7">
      <c r="A320" s="19" t="s">
        <v>489</v>
      </c>
      <c r="B320" s="44">
        <v>0.95905708542822665</v>
      </c>
      <c r="C320" s="44">
        <v>0</v>
      </c>
      <c r="D320" s="44">
        <v>0</v>
      </c>
      <c r="E320" s="44">
        <v>0.54263001835713853</v>
      </c>
      <c r="F320" s="44">
        <v>0.53933044389504425</v>
      </c>
      <c r="G320" s="44">
        <v>0</v>
      </c>
    </row>
    <row r="321" spans="1:7">
      <c r="A321" s="19" t="s">
        <v>490</v>
      </c>
      <c r="B321" s="44">
        <v>0.31849162293677613</v>
      </c>
      <c r="C321" s="44">
        <v>0</v>
      </c>
      <c r="D321" s="44">
        <v>0</v>
      </c>
      <c r="E321" s="44">
        <v>0.60067024103370847</v>
      </c>
      <c r="F321" s="44">
        <v>0.22388165285626199</v>
      </c>
      <c r="G321" s="44">
        <v>0</v>
      </c>
    </row>
    <row r="322" spans="1:7">
      <c r="A322" s="19" t="s">
        <v>84</v>
      </c>
      <c r="B322" s="44">
        <v>0.92295973387336361</v>
      </c>
      <c r="C322" s="44">
        <v>0</v>
      </c>
      <c r="D322" s="44">
        <v>0</v>
      </c>
      <c r="E322" s="44">
        <v>0.32637894093067743</v>
      </c>
      <c r="F322" s="44">
        <v>0.3243943260328126</v>
      </c>
      <c r="G322" s="44">
        <v>2.7358010992697341</v>
      </c>
    </row>
    <row r="323" spans="1:7">
      <c r="A323" s="19" t="s">
        <v>491</v>
      </c>
      <c r="B323" s="44">
        <v>1.6329014953742649</v>
      </c>
      <c r="C323" s="44">
        <v>0.90982073132010066</v>
      </c>
      <c r="D323" s="44">
        <v>4.4618605727752874</v>
      </c>
      <c r="E323" s="44">
        <v>2.5135189252779586</v>
      </c>
      <c r="F323" s="44">
        <v>2.2956753610340517</v>
      </c>
      <c r="G323" s="44">
        <v>0</v>
      </c>
    </row>
    <row r="324" spans="1:7">
      <c r="A324" s="19" t="s">
        <v>492</v>
      </c>
      <c r="B324" s="44">
        <v>1.271807226506855</v>
      </c>
      <c r="C324" s="44">
        <v>0</v>
      </c>
      <c r="D324" s="44">
        <v>0</v>
      </c>
      <c r="E324" s="44">
        <v>1.3325603463986979</v>
      </c>
      <c r="F324" s="44">
        <v>1.0926773852020499</v>
      </c>
      <c r="G324" s="44">
        <v>0.83774248350519531</v>
      </c>
    </row>
    <row r="325" spans="1:7">
      <c r="A325" s="19" t="s">
        <v>493</v>
      </c>
      <c r="B325" s="44">
        <v>1.7431668025924907</v>
      </c>
      <c r="C325" s="44">
        <v>2.5402142791539046</v>
      </c>
      <c r="D325" s="44">
        <v>2.0762482007696299</v>
      </c>
      <c r="E325" s="44">
        <v>1.3909015338303778</v>
      </c>
      <c r="F325" s="44">
        <v>2.0736658025099661</v>
      </c>
      <c r="G325" s="44">
        <v>1.5898543914984229</v>
      </c>
    </row>
    <row r="326" spans="1:7">
      <c r="A326" s="19" t="s">
        <v>494</v>
      </c>
      <c r="B326" s="44">
        <v>1.0702045324925247</v>
      </c>
      <c r="C326" s="44">
        <v>0</v>
      </c>
      <c r="D326" s="44">
        <v>0</v>
      </c>
      <c r="E326" s="44">
        <v>0.79293856798235485</v>
      </c>
      <c r="F326" s="44">
        <v>1.6120573781459453</v>
      </c>
      <c r="G326" s="44">
        <v>1.8127190657753005</v>
      </c>
    </row>
    <row r="327" spans="1:7">
      <c r="A327" s="19" t="s">
        <v>495</v>
      </c>
      <c r="B327" s="44">
        <v>0.90015146789712641</v>
      </c>
      <c r="C327" s="44">
        <v>1.7052590098542768</v>
      </c>
      <c r="D327" s="44">
        <v>0</v>
      </c>
      <c r="E327" s="44">
        <v>0.76395224273505002</v>
      </c>
      <c r="F327" s="44">
        <v>1.0124091633960715</v>
      </c>
      <c r="G327" s="44">
        <v>0</v>
      </c>
    </row>
    <row r="328" spans="1:7">
      <c r="A328" s="19" t="s">
        <v>496</v>
      </c>
      <c r="B328" s="44">
        <v>1.0781124477572481</v>
      </c>
      <c r="C328" s="44">
        <v>0</v>
      </c>
      <c r="D328" s="44">
        <v>0</v>
      </c>
      <c r="E328" s="44">
        <v>1.3343552822101188</v>
      </c>
      <c r="F328" s="44">
        <v>0.66312072897009211</v>
      </c>
      <c r="G328" s="44">
        <v>1.5978493489269352</v>
      </c>
    </row>
    <row r="329" spans="1:7">
      <c r="A329" s="19" t="s">
        <v>497</v>
      </c>
      <c r="B329" s="44">
        <v>0.60173718014358024</v>
      </c>
      <c r="C329" s="44">
        <v>0</v>
      </c>
      <c r="D329" s="44">
        <v>1.164663685997078</v>
      </c>
      <c r="E329" s="44">
        <v>0.46103969883671869</v>
      </c>
      <c r="F329" s="44">
        <v>0.84597461768941984</v>
      </c>
      <c r="G329" s="44">
        <v>0.89182289242433599</v>
      </c>
    </row>
    <row r="330" spans="1:7">
      <c r="A330" s="19" t="s">
        <v>498</v>
      </c>
      <c r="B330" s="44">
        <v>0.39020606533491653</v>
      </c>
      <c r="C330" s="44">
        <v>0.92401450247954053</v>
      </c>
      <c r="D330" s="44">
        <v>1.5104894606743173</v>
      </c>
      <c r="E330" s="44">
        <v>0.59793708211064811</v>
      </c>
      <c r="F330" s="44">
        <v>0.41143929339263119</v>
      </c>
      <c r="G330" s="44">
        <v>0</v>
      </c>
    </row>
    <row r="331" spans="1:7">
      <c r="A331" s="19" t="s">
        <v>499</v>
      </c>
      <c r="B331" s="44">
        <v>1.4480244377442</v>
      </c>
      <c r="C331" s="44">
        <v>0.68578922742885229</v>
      </c>
      <c r="D331" s="44">
        <v>1.1210618420983065</v>
      </c>
      <c r="E331" s="44">
        <v>0.98996993314326254</v>
      </c>
      <c r="F331" s="44">
        <v>2.951850646420541</v>
      </c>
      <c r="G331" s="44">
        <v>0</v>
      </c>
    </row>
    <row r="332" spans="1:7">
      <c r="A332" s="19" t="s">
        <v>41</v>
      </c>
      <c r="B332" s="44">
        <v>1.7205143618942589</v>
      </c>
      <c r="C332" s="44">
        <v>1.0514082179101518</v>
      </c>
      <c r="D332" s="44">
        <v>2.5781105617248925</v>
      </c>
      <c r="E332" s="44">
        <v>1.4654221324153727</v>
      </c>
      <c r="F332" s="44">
        <v>2.7309587417939887</v>
      </c>
      <c r="G332" s="44">
        <v>0.65804919932138861</v>
      </c>
    </row>
    <row r="333" spans="1:7">
      <c r="A333" s="19" t="s">
        <v>500</v>
      </c>
      <c r="B333" s="44">
        <v>0.72921891510111236</v>
      </c>
      <c r="C333" s="44">
        <v>0</v>
      </c>
      <c r="D333" s="44">
        <v>0</v>
      </c>
      <c r="E333" s="44">
        <v>0.85955969866096771</v>
      </c>
      <c r="F333" s="44">
        <v>0.76889967074249743</v>
      </c>
      <c r="G333" s="44">
        <v>1.0807610756590349</v>
      </c>
    </row>
    <row r="334" spans="1:7">
      <c r="A334" s="19" t="s">
        <v>501</v>
      </c>
      <c r="B334" s="44">
        <v>1.2460792421542104</v>
      </c>
      <c r="C334" s="44">
        <v>0</v>
      </c>
      <c r="D334" s="44">
        <v>0</v>
      </c>
      <c r="E334" s="44">
        <v>2.1898529062081864</v>
      </c>
      <c r="F334" s="44">
        <v>1.7518468947532866</v>
      </c>
      <c r="G334" s="44">
        <v>1.3431197425762642</v>
      </c>
    </row>
    <row r="335" spans="1:7">
      <c r="A335" s="19" t="s">
        <v>502</v>
      </c>
      <c r="B335" s="44">
        <v>0.6491057643936371</v>
      </c>
      <c r="C335" s="44">
        <v>0</v>
      </c>
      <c r="D335" s="44">
        <v>0</v>
      </c>
      <c r="E335" s="44">
        <v>1.1476906530131519</v>
      </c>
      <c r="F335" s="44">
        <v>1.1407118817676325</v>
      </c>
      <c r="G335" s="44">
        <v>0</v>
      </c>
    </row>
    <row r="336" spans="1:7">
      <c r="A336" s="19" t="s">
        <v>503</v>
      </c>
      <c r="B336" s="44">
        <v>1.5782944247215478</v>
      </c>
      <c r="C336" s="44">
        <v>1.0678364713149979</v>
      </c>
      <c r="D336" s="44">
        <v>0</v>
      </c>
      <c r="E336" s="44">
        <v>1.43516509061885</v>
      </c>
      <c r="F336" s="44">
        <v>1.6641779832807118</v>
      </c>
      <c r="G336" s="44">
        <v>2.6733248722431413</v>
      </c>
    </row>
    <row r="337" spans="1:7">
      <c r="A337" s="19" t="s">
        <v>504</v>
      </c>
      <c r="B337" s="44">
        <v>1.3793497493364788</v>
      </c>
      <c r="C337" s="44">
        <v>0.93323523543495612</v>
      </c>
      <c r="D337" s="44">
        <v>0</v>
      </c>
      <c r="E337" s="44">
        <v>0.88262876410297153</v>
      </c>
      <c r="F337" s="44">
        <v>1.2466351279317698</v>
      </c>
      <c r="G337" s="44">
        <v>3.5045267232767237</v>
      </c>
    </row>
    <row r="338" spans="1:7">
      <c r="A338" s="19" t="s">
        <v>505</v>
      </c>
      <c r="B338" s="44">
        <v>1.4223454871001264</v>
      </c>
      <c r="C338" s="44">
        <v>1.4969502007313871</v>
      </c>
      <c r="D338" s="44">
        <v>2.4470692779079291</v>
      </c>
      <c r="E338" s="44">
        <v>0.96868829730309713</v>
      </c>
      <c r="F338" s="44">
        <v>1.3331049051289465</v>
      </c>
      <c r="G338" s="44">
        <v>0</v>
      </c>
    </row>
    <row r="339" spans="1:7">
      <c r="A339" s="19" t="s">
        <v>506</v>
      </c>
      <c r="B339" s="44">
        <v>0.90429785387672745</v>
      </c>
      <c r="C339" s="44">
        <v>1.9034599767200391</v>
      </c>
      <c r="D339" s="44">
        <v>0</v>
      </c>
      <c r="E339" s="44">
        <v>1.4686178268658923</v>
      </c>
      <c r="F339" s="44">
        <v>1.4126008948295481</v>
      </c>
      <c r="G339" s="44">
        <v>0</v>
      </c>
    </row>
    <row r="340" spans="1:7">
      <c r="A340" s="19" t="s">
        <v>507</v>
      </c>
      <c r="B340" s="44">
        <v>0.79713129989983489</v>
      </c>
      <c r="C340" s="44">
        <v>0</v>
      </c>
      <c r="D340" s="44">
        <v>0</v>
      </c>
      <c r="E340" s="44">
        <v>0.75168860899898227</v>
      </c>
      <c r="F340" s="44">
        <v>0.56033835778614016</v>
      </c>
      <c r="G340" s="44">
        <v>3.1504338437766202</v>
      </c>
    </row>
    <row r="341" spans="1:7">
      <c r="A341" s="19" t="s">
        <v>508</v>
      </c>
      <c r="B341" s="44">
        <v>0.78654744616252048</v>
      </c>
      <c r="C341" s="44">
        <v>0</v>
      </c>
      <c r="D341" s="44">
        <v>0</v>
      </c>
      <c r="E341" s="44">
        <v>0.55628108800134324</v>
      </c>
      <c r="F341" s="44">
        <v>0.5528985053766805</v>
      </c>
      <c r="G341" s="44">
        <v>0</v>
      </c>
    </row>
    <row r="342" spans="1:7">
      <c r="A342" s="19" t="s">
        <v>509</v>
      </c>
      <c r="B342" s="44">
        <v>0.740006177158821</v>
      </c>
      <c r="C342" s="44">
        <v>1.7523470298502528</v>
      </c>
      <c r="D342" s="44">
        <v>2.8645672908054358</v>
      </c>
      <c r="E342" s="44">
        <v>0.52336504729120459</v>
      </c>
      <c r="F342" s="44">
        <v>0.78027392622685388</v>
      </c>
      <c r="G342" s="44">
        <v>2.1934973310712955</v>
      </c>
    </row>
    <row r="343" spans="1:7">
      <c r="A343" s="19" t="s">
        <v>56</v>
      </c>
      <c r="B343" s="44">
        <v>1.1327993110492822</v>
      </c>
      <c r="C343" s="44">
        <v>0</v>
      </c>
      <c r="D343" s="44">
        <v>0</v>
      </c>
      <c r="E343" s="44">
        <v>0.42728837194306069</v>
      </c>
      <c r="F343" s="44">
        <v>0.47777642584180546</v>
      </c>
      <c r="G343" s="44">
        <v>0</v>
      </c>
    </row>
    <row r="344" spans="1:7">
      <c r="A344" s="19" t="s">
        <v>510</v>
      </c>
      <c r="B344" s="44">
        <v>0.46318905162903984</v>
      </c>
      <c r="C344" s="44">
        <v>0</v>
      </c>
      <c r="D344" s="44">
        <v>0</v>
      </c>
      <c r="E344" s="44">
        <v>0.80077006001181017</v>
      </c>
      <c r="F344" s="44">
        <v>0.54265964416600132</v>
      </c>
      <c r="G344" s="44">
        <v>0</v>
      </c>
    </row>
    <row r="345" spans="1:7">
      <c r="A345" s="19" t="s">
        <v>511</v>
      </c>
      <c r="B345" s="44">
        <v>0.69494444421305357</v>
      </c>
      <c r="C345" s="44">
        <v>0.41141002275252525</v>
      </c>
      <c r="D345" s="44">
        <v>0.67253327920275807</v>
      </c>
      <c r="E345" s="44">
        <v>0.79868002470394295</v>
      </c>
      <c r="F345" s="44">
        <v>0.97701352003584774</v>
      </c>
      <c r="G345" s="44">
        <v>1.0299635534643639</v>
      </c>
    </row>
    <row r="346" spans="1:7">
      <c r="A346" s="19" t="s">
        <v>512</v>
      </c>
      <c r="B346" s="44">
        <v>1.5620796555695475</v>
      </c>
      <c r="C346" s="44">
        <v>1.3451021107253265</v>
      </c>
      <c r="D346" s="44">
        <v>2.1988427198158305</v>
      </c>
      <c r="E346" s="44">
        <v>1.1382496448657309</v>
      </c>
      <c r="F346" s="44">
        <v>1.4973462550984669</v>
      </c>
      <c r="G346" s="44">
        <v>0</v>
      </c>
    </row>
    <row r="347" spans="1:7">
      <c r="A347" s="19" t="s">
        <v>513</v>
      </c>
      <c r="B347" s="44">
        <v>0.79996403373032476</v>
      </c>
      <c r="C347" s="44">
        <v>0</v>
      </c>
      <c r="D347" s="44">
        <v>1.5483322136869468</v>
      </c>
      <c r="E347" s="44">
        <v>0.99009730961433107</v>
      </c>
      <c r="F347" s="44">
        <v>0.84349441491900834</v>
      </c>
      <c r="G347" s="44">
        <v>0</v>
      </c>
    </row>
    <row r="348" spans="1:7">
      <c r="A348" s="19" t="s">
        <v>514</v>
      </c>
      <c r="B348" s="44">
        <v>1.0369987219815349</v>
      </c>
      <c r="C348" s="44">
        <v>1.7082645937524337</v>
      </c>
      <c r="D348" s="44">
        <v>1.6289615951079142</v>
      </c>
      <c r="E348" s="44">
        <v>1.9061607446647535</v>
      </c>
      <c r="F348" s="44">
        <v>1.2043548680248812</v>
      </c>
      <c r="G348" s="44">
        <v>0.35638620312550773</v>
      </c>
    </row>
    <row r="349" spans="1:7">
      <c r="A349" s="19" t="s">
        <v>515</v>
      </c>
      <c r="B349" s="44">
        <v>0.91336717484153362</v>
      </c>
      <c r="C349" s="44">
        <v>0.6654980854936916</v>
      </c>
      <c r="D349" s="44">
        <v>0</v>
      </c>
      <c r="E349" s="44">
        <v>0.39752221569534191</v>
      </c>
      <c r="F349" s="44">
        <v>0.54326937410326648</v>
      </c>
      <c r="G349" s="44">
        <v>0.833036065058537</v>
      </c>
    </row>
    <row r="350" spans="1:7">
      <c r="A350" s="19" t="s">
        <v>516</v>
      </c>
      <c r="B350" s="44">
        <v>0.60906352568104261</v>
      </c>
      <c r="C350" s="44">
        <v>0.82415579233216907</v>
      </c>
      <c r="D350" s="44">
        <v>1.3472501080133172</v>
      </c>
      <c r="E350" s="44">
        <v>0.53331772212373674</v>
      </c>
      <c r="F350" s="44">
        <v>0.79511215951780978</v>
      </c>
      <c r="G350" s="44">
        <v>0</v>
      </c>
    </row>
    <row r="351" spans="1:7">
      <c r="A351" s="19" t="s">
        <v>80</v>
      </c>
      <c r="B351" s="44">
        <v>1.1745785787118954</v>
      </c>
      <c r="C351" s="44">
        <v>0.71778626066174767</v>
      </c>
      <c r="D351" s="44">
        <v>0.58668374729887141</v>
      </c>
      <c r="E351" s="44">
        <v>0.76818699225715681</v>
      </c>
      <c r="F351" s="44">
        <v>1.0653709839009358</v>
      </c>
      <c r="G351" s="44">
        <v>1.3477315453683865</v>
      </c>
    </row>
    <row r="352" spans="1:7">
      <c r="A352" s="19" t="s">
        <v>517</v>
      </c>
      <c r="B352" s="44">
        <v>1.8727943352056018</v>
      </c>
      <c r="C352" s="44">
        <v>0.98551297186253828</v>
      </c>
      <c r="D352" s="44">
        <v>0</v>
      </c>
      <c r="E352" s="44">
        <v>1.1773536504787165</v>
      </c>
      <c r="F352" s="44">
        <v>1.0239201938173801</v>
      </c>
      <c r="G352" s="44">
        <v>1.2336141396041562</v>
      </c>
    </row>
    <row r="353" spans="1:7">
      <c r="A353" s="19" t="s">
        <v>518</v>
      </c>
      <c r="B353" s="44">
        <v>1.1221828469178134</v>
      </c>
      <c r="C353" s="44">
        <v>0</v>
      </c>
      <c r="D353" s="44">
        <v>1.4479916415138148</v>
      </c>
      <c r="E353" s="44">
        <v>1.4109462491280331</v>
      </c>
      <c r="F353" s="44">
        <v>1.5119265958343875</v>
      </c>
      <c r="G353" s="44">
        <v>1.1087768164039351</v>
      </c>
    </row>
    <row r="354" spans="1:7">
      <c r="A354" s="19" t="s">
        <v>519</v>
      </c>
      <c r="B354" s="44">
        <v>0.73349585888469648</v>
      </c>
      <c r="C354" s="44">
        <v>0.86846524353282328</v>
      </c>
      <c r="D354" s="44">
        <v>0</v>
      </c>
      <c r="E354" s="44">
        <v>0.7349109388404842</v>
      </c>
      <c r="F354" s="44">
        <v>0.58005700967304241</v>
      </c>
      <c r="G354" s="44">
        <v>2.1741997005926623</v>
      </c>
    </row>
    <row r="355" spans="1:7">
      <c r="A355" s="19" t="s">
        <v>113</v>
      </c>
      <c r="B355" s="44">
        <v>1.0538852017402311</v>
      </c>
      <c r="C355" s="44">
        <v>0</v>
      </c>
      <c r="D355" s="44">
        <v>0</v>
      </c>
      <c r="E355" s="44">
        <v>1.739159693667121</v>
      </c>
      <c r="F355" s="44">
        <v>1.3581734352581663</v>
      </c>
      <c r="G355" s="44">
        <v>0</v>
      </c>
    </row>
    <row r="356" spans="1:7">
      <c r="A356" s="19" t="s">
        <v>520</v>
      </c>
      <c r="B356" s="44">
        <v>0.90770112536981185</v>
      </c>
      <c r="C356" s="44">
        <v>0</v>
      </c>
      <c r="D356" s="44">
        <v>0</v>
      </c>
      <c r="E356" s="44">
        <v>2.3776530374250959</v>
      </c>
      <c r="F356" s="44">
        <v>1.0634378510672444</v>
      </c>
      <c r="G356" s="44">
        <v>1.1958098353259643</v>
      </c>
    </row>
    <row r="357" spans="1:7">
      <c r="A357" s="19" t="s">
        <v>521</v>
      </c>
      <c r="B357" s="44">
        <v>0.58439740158804088</v>
      </c>
      <c r="C357" s="44">
        <v>0.92257522755355992</v>
      </c>
      <c r="D357" s="44">
        <v>1.5081366733523947</v>
      </c>
      <c r="E357" s="44">
        <v>0.4133116494963251</v>
      </c>
      <c r="F357" s="44">
        <v>0.47926482592230946</v>
      </c>
      <c r="G357" s="44">
        <v>1.1548319281964141</v>
      </c>
    </row>
    <row r="358" spans="1:7">
      <c r="A358" s="19" t="s">
        <v>522</v>
      </c>
      <c r="B358" s="44">
        <v>1.3726212139738618</v>
      </c>
      <c r="C358" s="44">
        <v>0</v>
      </c>
      <c r="D358" s="44">
        <v>0</v>
      </c>
      <c r="E358" s="44">
        <v>0.97077833771941724</v>
      </c>
      <c r="F358" s="44">
        <v>0.96487531852930464</v>
      </c>
      <c r="G358" s="44">
        <v>2.7124466996418213</v>
      </c>
    </row>
    <row r="359" spans="1:7">
      <c r="A359" s="19" t="s">
        <v>68</v>
      </c>
      <c r="B359" s="44">
        <v>0.8016733585887228</v>
      </c>
      <c r="C359" s="44">
        <v>0</v>
      </c>
      <c r="D359" s="44">
        <v>0</v>
      </c>
      <c r="E359" s="44">
        <v>1.1339576024642766</v>
      </c>
      <c r="F359" s="44">
        <v>1.4088279223540419</v>
      </c>
      <c r="G359" s="44">
        <v>2.3762887753272368</v>
      </c>
    </row>
    <row r="360" spans="1:7">
      <c r="A360" s="19" t="s">
        <v>87</v>
      </c>
      <c r="B360" s="44">
        <v>0.56333803576504848</v>
      </c>
      <c r="C360" s="44">
        <v>0</v>
      </c>
      <c r="D360" s="44">
        <v>2.9075788116884005</v>
      </c>
      <c r="E360" s="44">
        <v>0.35414892088974403</v>
      </c>
      <c r="F360" s="44">
        <v>0.39599487547248741</v>
      </c>
      <c r="G360" s="44">
        <v>2.2264327264327264</v>
      </c>
    </row>
    <row r="361" spans="1:7">
      <c r="A361" s="19" t="s">
        <v>90</v>
      </c>
      <c r="B361" s="44">
        <v>1.114405342038185</v>
      </c>
      <c r="C361" s="44">
        <v>1.1728580120581891</v>
      </c>
      <c r="D361" s="44">
        <v>0</v>
      </c>
      <c r="E361" s="44">
        <v>0.75896568244143658</v>
      </c>
      <c r="F361" s="44">
        <v>0.87040457777121005</v>
      </c>
      <c r="G361" s="44">
        <v>2.9362459322855363</v>
      </c>
    </row>
    <row r="362" spans="1:7">
      <c r="A362" s="19" t="s">
        <v>523</v>
      </c>
      <c r="B362" s="44">
        <v>0.41410941701934023</v>
      </c>
      <c r="C362" s="44">
        <v>0</v>
      </c>
      <c r="D362" s="44">
        <v>0</v>
      </c>
      <c r="E362" s="44">
        <v>0.39050195581551245</v>
      </c>
      <c r="F362" s="44">
        <v>0.72773892677890895</v>
      </c>
      <c r="G362" s="44">
        <v>0</v>
      </c>
    </row>
    <row r="363" spans="1:7">
      <c r="A363" s="19" t="s">
        <v>524</v>
      </c>
      <c r="B363" s="44">
        <v>0.68215114876276772</v>
      </c>
      <c r="C363" s="44">
        <v>2.1537938039614017</v>
      </c>
      <c r="D363" s="44">
        <v>0</v>
      </c>
      <c r="E363" s="44">
        <v>0.53605268480129431</v>
      </c>
      <c r="F363" s="44">
        <v>0.47951379466304833</v>
      </c>
      <c r="G363" s="44">
        <v>0</v>
      </c>
    </row>
    <row r="364" spans="1:7">
      <c r="A364" s="19" t="s">
        <v>91</v>
      </c>
      <c r="B364" s="44">
        <v>1.4622950572030375</v>
      </c>
      <c r="C364" s="44">
        <v>0</v>
      </c>
      <c r="D364" s="44">
        <v>0</v>
      </c>
      <c r="E364" s="44">
        <v>1.1819424453302481</v>
      </c>
      <c r="F364" s="44">
        <v>1.0279109740828152</v>
      </c>
      <c r="G364" s="44">
        <v>1.2384222125313438</v>
      </c>
    </row>
    <row r="366" spans="1:7">
      <c r="A366" t="s">
        <v>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369C7-208E-46B8-8290-2EE80A7659BD}">
  <dimension ref="A1:I17"/>
  <sheetViews>
    <sheetView workbookViewId="0">
      <selection activeCell="F11" sqref="F11"/>
    </sheetView>
  </sheetViews>
  <sheetFormatPr defaultRowHeight="14"/>
  <cols>
    <col min="1" max="1" width="19.83203125" customWidth="1"/>
    <col min="2" max="3" width="9.83203125" bestFit="1" customWidth="1"/>
    <col min="5" max="5" width="12.9140625" bestFit="1" customWidth="1"/>
  </cols>
  <sheetData>
    <row r="1" spans="1:9">
      <c r="A1" s="21" t="s">
        <v>717</v>
      </c>
      <c r="B1" t="s">
        <v>718</v>
      </c>
    </row>
    <row r="3" spans="1:9">
      <c r="A3" s="19"/>
      <c r="B3" s="20">
        <v>2020</v>
      </c>
      <c r="C3" s="20">
        <v>2023</v>
      </c>
      <c r="D3" s="20" t="s">
        <v>157</v>
      </c>
      <c r="E3" s="20" t="s">
        <v>170</v>
      </c>
    </row>
    <row r="4" spans="1:9">
      <c r="A4" s="19" t="s">
        <v>629</v>
      </c>
      <c r="B4" s="30">
        <v>13265957.07221432</v>
      </c>
      <c r="C4" s="30">
        <v>19441443.662044633</v>
      </c>
      <c r="D4" s="28">
        <v>0.46551383787943434</v>
      </c>
      <c r="E4" s="23">
        <v>6175486.5898303129</v>
      </c>
      <c r="G4" s="112"/>
      <c r="H4" s="112"/>
      <c r="I4" s="64"/>
    </row>
    <row r="5" spans="1:9">
      <c r="A5" s="19" t="s">
        <v>630</v>
      </c>
      <c r="B5" s="30">
        <v>17814718.769756</v>
      </c>
      <c r="C5" s="30">
        <v>26631624.39440085</v>
      </c>
      <c r="D5" s="28">
        <v>0.49492252662519076</v>
      </c>
      <c r="E5" s="23">
        <v>8816905.6246448494</v>
      </c>
      <c r="G5" s="112"/>
      <c r="H5" s="112"/>
      <c r="I5" s="64"/>
    </row>
    <row r="6" spans="1:9">
      <c r="A6" s="19" t="s">
        <v>190</v>
      </c>
      <c r="B6" s="30">
        <v>63810258.832128011</v>
      </c>
      <c r="C6" s="30">
        <v>90581104.223795205</v>
      </c>
      <c r="D6" s="28">
        <v>0.41953826675575662</v>
      </c>
      <c r="E6" s="23">
        <v>26770845.391667195</v>
      </c>
      <c r="G6" s="112"/>
      <c r="H6" s="112"/>
      <c r="I6" s="64"/>
    </row>
    <row r="7" spans="1:9">
      <c r="A7" s="20" t="s">
        <v>172</v>
      </c>
      <c r="B7" s="105">
        <v>94890934.674098298</v>
      </c>
      <c r="C7" s="105">
        <v>136654172.28024068</v>
      </c>
      <c r="D7" s="53">
        <v>0.44011830792454149</v>
      </c>
      <c r="E7" s="25">
        <v>41763237.606142357</v>
      </c>
      <c r="G7" s="112"/>
      <c r="H7" s="112"/>
      <c r="I7" s="64"/>
    </row>
    <row r="8" spans="1:9">
      <c r="B8" s="21"/>
      <c r="C8" s="21"/>
      <c r="D8" s="60"/>
    </row>
    <row r="9" spans="1:9">
      <c r="A9" s="21" t="s">
        <v>719</v>
      </c>
      <c r="B9" s="21" t="s">
        <v>720</v>
      </c>
      <c r="C9" s="21"/>
      <c r="D9" s="60"/>
    </row>
    <row r="10" spans="1:9">
      <c r="A10" s="21"/>
      <c r="B10" s="21"/>
      <c r="C10" s="21"/>
      <c r="D10" s="60"/>
    </row>
    <row r="11" spans="1:9">
      <c r="A11" s="20"/>
      <c r="B11" s="20">
        <v>2020</v>
      </c>
      <c r="C11" s="20">
        <v>2023</v>
      </c>
    </row>
    <row r="12" spans="1:9">
      <c r="A12" s="20" t="s">
        <v>188</v>
      </c>
      <c r="B12" s="55">
        <v>0.13980215410224461</v>
      </c>
      <c r="C12" s="55">
        <v>0.14226747224501496</v>
      </c>
    </row>
    <row r="13" spans="1:9">
      <c r="A13" s="20" t="s">
        <v>630</v>
      </c>
      <c r="B13" s="55">
        <v>0.18773889024215451</v>
      </c>
      <c r="C13" s="55">
        <v>0.19488336104211004</v>
      </c>
    </row>
    <row r="14" spans="1:9">
      <c r="A14" s="20" t="s">
        <v>190</v>
      </c>
      <c r="B14" s="55">
        <v>0.67245895565560088</v>
      </c>
      <c r="C14" s="55">
        <v>0.66284916671287508</v>
      </c>
    </row>
    <row r="16" spans="1:9">
      <c r="A16" t="s">
        <v>194</v>
      </c>
    </row>
    <row r="17" spans="1:1">
      <c r="A17" t="s">
        <v>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541DB-C2DE-4D29-AB54-98407A6DA93E}">
  <dimension ref="A1:F15"/>
  <sheetViews>
    <sheetView workbookViewId="0">
      <selection activeCell="D22" sqref="D22"/>
    </sheetView>
  </sheetViews>
  <sheetFormatPr defaultRowHeight="14"/>
  <cols>
    <col min="1" max="1" width="27.83203125" customWidth="1"/>
    <col min="2" max="2" width="17.4140625" bestFit="1" customWidth="1"/>
    <col min="3" max="3" width="20.83203125" bestFit="1" customWidth="1"/>
    <col min="4" max="4" width="21.9140625" bestFit="1" customWidth="1"/>
  </cols>
  <sheetData>
    <row r="1" spans="1:6">
      <c r="A1" s="21" t="s">
        <v>135</v>
      </c>
      <c r="B1" s="21" t="s">
        <v>698</v>
      </c>
    </row>
    <row r="3" spans="1:6">
      <c r="A3" s="20" t="s">
        <v>156</v>
      </c>
      <c r="B3" s="20" t="s">
        <v>631</v>
      </c>
      <c r="C3" s="20" t="s">
        <v>632</v>
      </c>
      <c r="D3" s="20" t="s">
        <v>633</v>
      </c>
      <c r="E3" s="21"/>
      <c r="F3" s="21"/>
    </row>
    <row r="4" spans="1:6">
      <c r="A4" s="19" t="s">
        <v>159</v>
      </c>
      <c r="B4" s="53">
        <v>0.21272885497467978</v>
      </c>
      <c r="C4" s="53">
        <v>6.7319887220076383E-2</v>
      </c>
      <c r="D4" s="53">
        <v>0.13808371595350755</v>
      </c>
    </row>
    <row r="5" spans="1:6">
      <c r="A5" s="19" t="s">
        <v>160</v>
      </c>
      <c r="B5" s="53">
        <v>7.2602769269160025E-2</v>
      </c>
      <c r="C5" s="53">
        <v>9.2339247565006624E-2</v>
      </c>
      <c r="D5" s="53">
        <v>3.0299402429751123E-2</v>
      </c>
    </row>
    <row r="6" spans="1:6">
      <c r="A6" s="19" t="s">
        <v>161</v>
      </c>
      <c r="B6" s="53"/>
      <c r="C6" s="53"/>
      <c r="D6" s="53">
        <v>3.1854824755439534E-2</v>
      </c>
    </row>
    <row r="7" spans="1:6">
      <c r="A7" s="19" t="s">
        <v>162</v>
      </c>
      <c r="B7" s="53">
        <v>8.0464275147120439E-3</v>
      </c>
      <c r="C7" s="53">
        <v>1.7970395861118368E-2</v>
      </c>
      <c r="D7" s="53">
        <v>2.1555179144807663E-2</v>
      </c>
    </row>
    <row r="8" spans="1:6">
      <c r="A8" s="19" t="s">
        <v>163</v>
      </c>
      <c r="B8" s="53">
        <v>0.69839331080757006</v>
      </c>
      <c r="C8" s="53">
        <v>0.79776358130361724</v>
      </c>
      <c r="D8" s="53">
        <v>0.50962668928872401</v>
      </c>
    </row>
    <row r="9" spans="1:6">
      <c r="A9" s="19" t="s">
        <v>164</v>
      </c>
      <c r="B9" s="53">
        <v>7.1570196485432459E-4</v>
      </c>
      <c r="C9" s="53">
        <v>6.8592027665990091E-3</v>
      </c>
      <c r="D9" s="53">
        <v>1.7957972731940781E-3</v>
      </c>
    </row>
    <row r="10" spans="1:6">
      <c r="A10" s="19" t="s">
        <v>165</v>
      </c>
      <c r="B10" s="53"/>
      <c r="C10" s="53"/>
      <c r="D10" s="53">
        <v>3.5581104097317247E-2</v>
      </c>
    </row>
    <row r="11" spans="1:6">
      <c r="A11" s="19" t="s">
        <v>166</v>
      </c>
      <c r="B11" s="53">
        <v>7.5129354690236412E-3</v>
      </c>
      <c r="C11" s="53">
        <v>1.7747685283582327E-2</v>
      </c>
      <c r="D11" s="53">
        <v>0.23120328705725882</v>
      </c>
    </row>
    <row r="12" spans="1:6">
      <c r="A12" s="20" t="s">
        <v>167</v>
      </c>
      <c r="B12" s="53">
        <v>1</v>
      </c>
      <c r="C12" s="53">
        <v>1</v>
      </c>
      <c r="D12" s="53">
        <v>1</v>
      </c>
    </row>
    <row r="14" spans="1:6">
      <c r="A14" t="s">
        <v>194</v>
      </c>
    </row>
    <row r="15" spans="1:6">
      <c r="A15" t="s">
        <v>187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E9CA6-99FB-4DC1-A906-F322AF7230E8}">
  <dimension ref="A1:E15"/>
  <sheetViews>
    <sheetView workbookViewId="0"/>
  </sheetViews>
  <sheetFormatPr defaultRowHeight="14"/>
  <cols>
    <col min="1" max="1" width="26.33203125" bestFit="1" customWidth="1"/>
    <col min="2" max="2" width="8.4140625" bestFit="1" customWidth="1"/>
    <col min="3" max="3" width="8.75" bestFit="1" customWidth="1"/>
    <col min="4" max="4" width="8.33203125" bestFit="1" customWidth="1"/>
    <col min="5" max="5" width="9.9140625" bestFit="1" customWidth="1"/>
  </cols>
  <sheetData>
    <row r="1" spans="1:5">
      <c r="A1" s="21" t="s">
        <v>721</v>
      </c>
      <c r="B1" s="21" t="s">
        <v>699</v>
      </c>
    </row>
    <row r="3" spans="1:5">
      <c r="A3" s="20" t="s">
        <v>156</v>
      </c>
      <c r="B3" s="20" t="s">
        <v>193</v>
      </c>
      <c r="C3" s="20" t="s">
        <v>168</v>
      </c>
      <c r="D3" s="20" t="s">
        <v>157</v>
      </c>
      <c r="E3" s="20" t="s">
        <v>170</v>
      </c>
    </row>
    <row r="4" spans="1:5">
      <c r="A4" s="19" t="s">
        <v>159</v>
      </c>
      <c r="B4" s="23">
        <v>5128.7</v>
      </c>
      <c r="C4" s="23">
        <v>5928.5940000000001</v>
      </c>
      <c r="D4" s="24">
        <f>(C4-B4)/B4</f>
        <v>0.15596427944703342</v>
      </c>
      <c r="E4" s="23">
        <f>C4-B4</f>
        <v>799.89400000000023</v>
      </c>
    </row>
    <row r="5" spans="1:5">
      <c r="A5" s="19" t="s">
        <v>160</v>
      </c>
      <c r="B5" s="23">
        <v>3424.9</v>
      </c>
      <c r="C5" s="23">
        <v>3870.6468064676496</v>
      </c>
      <c r="D5" s="24">
        <f t="shared" ref="D5:D12" si="0">(C5-B5)/B5</f>
        <v>0.13014885294976483</v>
      </c>
      <c r="E5" s="23">
        <f t="shared" ref="E5:E12" si="1">C5-B5</f>
        <v>445.74680646764955</v>
      </c>
    </row>
    <row r="6" spans="1:5">
      <c r="A6" s="19" t="s">
        <v>161</v>
      </c>
      <c r="B6" s="19" t="s">
        <v>103</v>
      </c>
      <c r="C6" s="19" t="s">
        <v>103</v>
      </c>
      <c r="D6" s="19" t="s">
        <v>103</v>
      </c>
      <c r="E6" s="19" t="s">
        <v>103</v>
      </c>
    </row>
    <row r="7" spans="1:5">
      <c r="A7" s="19" t="s">
        <v>162</v>
      </c>
      <c r="B7" s="19">
        <v>542.29999999999995</v>
      </c>
      <c r="C7" s="23">
        <v>635.01499999999999</v>
      </c>
      <c r="D7" s="24">
        <f t="shared" si="0"/>
        <v>0.17096625484049427</v>
      </c>
      <c r="E7" s="23">
        <f t="shared" si="1"/>
        <v>92.715000000000032</v>
      </c>
    </row>
    <row r="8" spans="1:5">
      <c r="A8" s="19" t="s">
        <v>163</v>
      </c>
      <c r="B8" s="19">
        <v>19244.8</v>
      </c>
      <c r="C8" s="23">
        <v>34823.514258824202</v>
      </c>
      <c r="D8" s="24">
        <f t="shared" si="0"/>
        <v>0.80950252841412762</v>
      </c>
      <c r="E8" s="23">
        <f t="shared" si="1"/>
        <v>15578.714258824202</v>
      </c>
    </row>
    <row r="9" spans="1:5">
      <c r="A9" s="19" t="s">
        <v>164</v>
      </c>
      <c r="B9" s="19">
        <v>173.5</v>
      </c>
      <c r="C9" s="23">
        <v>196.58599115362998</v>
      </c>
      <c r="D9" s="24">
        <f t="shared" si="0"/>
        <v>0.133060467744265</v>
      </c>
      <c r="E9" s="23">
        <f t="shared" si="1"/>
        <v>23.085991153629976</v>
      </c>
    </row>
    <row r="10" spans="1:5">
      <c r="A10" s="19" t="s">
        <v>165</v>
      </c>
      <c r="B10" s="20" t="s">
        <v>103</v>
      </c>
      <c r="C10" s="23">
        <v>0</v>
      </c>
      <c r="D10" s="24"/>
      <c r="E10" s="23"/>
    </row>
    <row r="11" spans="1:5">
      <c r="A11" s="19" t="s">
        <v>166</v>
      </c>
      <c r="B11" s="19">
        <v>543.4</v>
      </c>
      <c r="C11" s="23">
        <v>618.71199999999999</v>
      </c>
      <c r="D11" s="24">
        <f t="shared" si="0"/>
        <v>0.13859403754140598</v>
      </c>
      <c r="E11" s="23">
        <f t="shared" si="1"/>
        <v>75.312000000000012</v>
      </c>
    </row>
    <row r="12" spans="1:5">
      <c r="A12" s="20" t="s">
        <v>167</v>
      </c>
      <c r="B12" s="20">
        <v>29057.5</v>
      </c>
      <c r="C12" s="25">
        <v>46073.068056445481</v>
      </c>
      <c r="D12" s="26">
        <f t="shared" si="0"/>
        <v>0.58558265702298828</v>
      </c>
      <c r="E12" s="25">
        <f t="shared" si="1"/>
        <v>17015.568056445481</v>
      </c>
    </row>
    <row r="14" spans="1:5">
      <c r="A14" t="s">
        <v>194</v>
      </c>
    </row>
    <row r="15" spans="1:5">
      <c r="A15" t="s">
        <v>187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197b2c9-17f8-4215-9d9e-ba9b40d31794"/>
    <_ip_UnifiedCompliancePolicyUIAction xmlns="http://schemas.microsoft.com/sharepoint/v3" xsi:nil="true"/>
    <_ip_UnifiedCompliancePolicyProperties xmlns="http://schemas.microsoft.com/sharepoint/v3" xsi:nil="true"/>
    <Image xmlns="8baf552c-93f3-45d1-b4de-69b7bb2096c5" xsi:nil="true"/>
    <lcf76f155ced4ddcb4097134ff3c332f xmlns="8baf552c-93f3-45d1-b4de-69b7bb2096c5">
      <Terms xmlns="http://schemas.microsoft.com/office/infopath/2007/PartnerControls"/>
    </lcf76f155ced4ddcb4097134ff3c332f>
    <ProjectManager xmlns="8baf552c-93f3-45d1-b4de-69b7bb2096c5">
      <UserInfo>
        <DisplayName/>
        <AccountId xsi:nil="true"/>
        <AccountType/>
      </UserInfo>
    </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AEBEEA6D603A4CBDAA7ACF95AF5EFE" ma:contentTypeVersion="23" ma:contentTypeDescription="Create a new document." ma:contentTypeScope="" ma:versionID="3f50d19165e15686c863ca9c35bb43dd">
  <xsd:schema xmlns:xsd="http://www.w3.org/2001/XMLSchema" xmlns:xs="http://www.w3.org/2001/XMLSchema" xmlns:p="http://schemas.microsoft.com/office/2006/metadata/properties" xmlns:ns1="http://schemas.microsoft.com/sharepoint/v3" xmlns:ns2="8baf552c-93f3-45d1-b4de-69b7bb2096c5" xmlns:ns3="b197b2c9-17f8-4215-9d9e-ba9b40d31794" targetNamespace="http://schemas.microsoft.com/office/2006/metadata/properties" ma:root="true" ma:fieldsID="a3eb72757aa40dcd935f059fedb362ec" ns1:_="" ns2:_="" ns3:_="">
    <xsd:import namespace="http://schemas.microsoft.com/sharepoint/v3"/>
    <xsd:import namespace="8baf552c-93f3-45d1-b4de-69b7bb2096c5"/>
    <xsd:import namespace="b197b2c9-17f8-4215-9d9e-ba9b40d3179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element ref="ns2:Image" minOccurs="0"/>
                <xsd:element ref="ns1:_ip_UnifiedCompliancePolicyProperties" minOccurs="0"/>
                <xsd:element ref="ns1:_ip_UnifiedCompliancePolicyUIAction" minOccurs="0"/>
                <xsd:element ref="ns2:MediaServiceBillingMetadata" minOccurs="0"/>
                <xsd:element ref="ns2: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af552c-93f3-45d1-b4de-69b7bb209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416b6d-755d-403e-96bc-607e74d841d2"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Image" ma:index="26" nillable="true" ma:displayName="Image" ma:format="Thumbnail" ma:internalName="Image">
      <xsd:simpleType>
        <xsd:restriction base="dms:Unknown"/>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ProjectManager" ma:index="30" nillable="true" ma:displayName="Project Manager" ma:format="Dropdown" ma:list="UserInfo" ma:SharePointGroup="0" ma:internalName="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197b2c9-17f8-4215-9d9e-ba9b40d3179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79b2126-79a6-4417-acb3-32a13e5219e7}" ma:internalName="TaxCatchAll" ma:showField="CatchAllData" ma:web="b197b2c9-17f8-4215-9d9e-ba9b40d31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0491ED-DB96-4648-960F-4A5357CA4913}">
  <ds:schemaRefs>
    <ds:schemaRef ds:uri="http://schemas.microsoft.com/sharepoint/v3/contenttype/forms"/>
  </ds:schemaRefs>
</ds:datastoreItem>
</file>

<file path=customXml/itemProps2.xml><?xml version="1.0" encoding="utf-8"?>
<ds:datastoreItem xmlns:ds="http://schemas.openxmlformats.org/officeDocument/2006/customXml" ds:itemID="{190FBF2B-AA53-41AC-BBEE-84FE87E459C4}">
  <ds:schemaRefs>
    <ds:schemaRef ds:uri="http://schemas.microsoft.com/office/infopath/2007/PartnerControls"/>
    <ds:schemaRef ds:uri="http://schemas.microsoft.com/sharepoint/v3"/>
    <ds:schemaRef ds:uri="http://purl.org/dc/elements/1.1/"/>
    <ds:schemaRef ds:uri="http://schemas.microsoft.com/office/2006/documentManagement/types"/>
    <ds:schemaRef ds:uri="http://purl.org/dc/terms/"/>
    <ds:schemaRef ds:uri="http://schemas.openxmlformats.org/package/2006/metadata/core-properties"/>
    <ds:schemaRef ds:uri="b197b2c9-17f8-4215-9d9e-ba9b40d31794"/>
    <ds:schemaRef ds:uri="8baf552c-93f3-45d1-b4de-69b7bb2096c5"/>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51BBB8D-09DC-4735-8CA1-C12FD22D5E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af552c-93f3-45d1-b4de-69b7bb2096c5"/>
    <ds:schemaRef ds:uri="b197b2c9-17f8-4215-9d9e-ba9b40d317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60</vt:i4>
      </vt:variant>
    </vt:vector>
  </HeadingPairs>
  <TitlesOfParts>
    <vt:vector size="60" baseType="lpstr">
      <vt:lpstr>BOP Consulting</vt:lpstr>
      <vt:lpstr>Contents</vt:lpstr>
      <vt:lpstr>Appendix A</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Rhiannon Davies</dc:creator>
  <cp:lastModifiedBy>Fiona Dahl</cp:lastModifiedBy>
  <dcterms:created xsi:type="dcterms:W3CDTF">2024-05-16T08:40:57Z</dcterms:created>
  <dcterms:modified xsi:type="dcterms:W3CDTF">2026-09-03T16:07:55Z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0x010100B2AEBEEA6D603A4CBDAA7ACF95AF5EFE</vt:lpwstr>
  </property>
</Properties>
</file>